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1jes\Desktop\"/>
    </mc:Choice>
  </mc:AlternateContent>
  <bookViews>
    <workbookView xWindow="0" yWindow="0" windowWidth="19110" windowHeight="8160"/>
  </bookViews>
  <sheets>
    <sheet name="Submitted projects for SFY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1" l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22" i="1"/>
  <c r="T23" i="1"/>
  <c r="T21" i="1"/>
  <c r="T13" i="1" l="1"/>
  <c r="T14" i="1"/>
  <c r="T15" i="1"/>
  <c r="T16" i="1"/>
  <c r="T17" i="1"/>
  <c r="T18" i="1"/>
  <c r="T5" i="1"/>
  <c r="T6" i="1"/>
  <c r="T7" i="1"/>
  <c r="T8" i="1"/>
  <c r="T9" i="1"/>
  <c r="T10" i="1"/>
  <c r="T11" i="1"/>
  <c r="T12" i="1"/>
  <c r="V6" i="1" l="1"/>
  <c r="V5" i="1"/>
  <c r="V4" i="1"/>
  <c r="T4" i="1"/>
</calcChain>
</file>

<file path=xl/sharedStrings.xml><?xml version="1.0" encoding="utf-8"?>
<sst xmlns="http://schemas.openxmlformats.org/spreadsheetml/2006/main" count="705" uniqueCount="414">
  <si>
    <t>061057T</t>
  </si>
  <si>
    <t>BNSF</t>
  </si>
  <si>
    <t>Independence</t>
  </si>
  <si>
    <t>Hennepin County</t>
  </si>
  <si>
    <t>CSAH 92</t>
  </si>
  <si>
    <t>CSAH92</t>
  </si>
  <si>
    <t>06</t>
  </si>
  <si>
    <t>M</t>
  </si>
  <si>
    <t>OPERATOR</t>
  </si>
  <si>
    <t>CITY</t>
  </si>
  <si>
    <t>COUNTY</t>
  </si>
  <si>
    <t>CROSSING_LOCATION</t>
  </si>
  <si>
    <t>ROAD_DESIGNATION</t>
  </si>
  <si>
    <t>FUNCTIONAL_CLASS</t>
  </si>
  <si>
    <t>DISTRICT</t>
  </si>
  <si>
    <t>RR_MILE_POST</t>
  </si>
  <si>
    <t>AADT</t>
  </si>
  <si>
    <t>TOTAL_THRU_TRAINS</t>
  </si>
  <si>
    <t>TOTAL_TRAINS</t>
  </si>
  <si>
    <t>MAX_TIMETABLE_SPEED</t>
  </si>
  <si>
    <t>RoadwaySpeed</t>
  </si>
  <si>
    <t>Skew</t>
  </si>
  <si>
    <t>NearestXing</t>
  </si>
  <si>
    <t>380446D</t>
  </si>
  <si>
    <t>PGR</t>
  </si>
  <si>
    <t>Eagan</t>
  </si>
  <si>
    <t>Dakota County</t>
  </si>
  <si>
    <t>YANKEE DOODLE RD</t>
  </si>
  <si>
    <t>CSAH28</t>
  </si>
  <si>
    <t>16</t>
  </si>
  <si>
    <t>195396U</t>
  </si>
  <si>
    <t>UP</t>
  </si>
  <si>
    <t>Faribault County</t>
  </si>
  <si>
    <t>70TH ST</t>
  </si>
  <si>
    <t>CSAH4</t>
  </si>
  <si>
    <t>08</t>
  </si>
  <si>
    <t>7</t>
  </si>
  <si>
    <t>017+00.194</t>
  </si>
  <si>
    <t>3</t>
  </si>
  <si>
    <t>4</t>
  </si>
  <si>
    <t>US_DOT_NO</t>
  </si>
  <si>
    <t>ROAD_REFERENCE_POINT</t>
  </si>
  <si>
    <t>TRACK_XING_ANGLE</t>
  </si>
  <si>
    <t>SO_CLEARING_DIST_NEAR_LEFT
(south/west left)</t>
  </si>
  <si>
    <t>SO_CLEARING_DIST_NEAR_RIGHT (south/west right)</t>
  </si>
  <si>
    <t>SO_CLEARING_FST_NEAR_LEFT (north/east left)</t>
  </si>
  <si>
    <t>SO_CLEARING_FST_NEAR_RIGHT (north/east right)</t>
  </si>
  <si>
    <t>VolumeXProduct</t>
  </si>
  <si>
    <t>081742P</t>
  </si>
  <si>
    <t>Clearwater County</t>
  </si>
  <si>
    <t>TOWER AVE</t>
  </si>
  <si>
    <t>CSAH25</t>
  </si>
  <si>
    <t>09</t>
  </si>
  <si>
    <t>2</t>
  </si>
  <si>
    <t>005+00.142</t>
  </si>
  <si>
    <t>185408J</t>
  </si>
  <si>
    <t>Blue Earth County</t>
  </si>
  <si>
    <t>547 AVE</t>
  </si>
  <si>
    <t>CR117</t>
  </si>
  <si>
    <t>002+00.025</t>
  </si>
  <si>
    <t>DME</t>
  </si>
  <si>
    <t>193560N</t>
  </si>
  <si>
    <t>New Ulm</t>
  </si>
  <si>
    <t>Brown County</t>
  </si>
  <si>
    <t>BOUNDARY ST</t>
  </si>
  <si>
    <t>M191</t>
  </si>
  <si>
    <t>19</t>
  </si>
  <si>
    <t>000+00.250</t>
  </si>
  <si>
    <t>1</t>
  </si>
  <si>
    <t>193575D</t>
  </si>
  <si>
    <t>MAIN ST</t>
  </si>
  <si>
    <t>CSAH11</t>
  </si>
  <si>
    <t>07</t>
  </si>
  <si>
    <t>017+00.526</t>
  </si>
  <si>
    <t>193589L</t>
  </si>
  <si>
    <t>CSAH 8</t>
  </si>
  <si>
    <t>CSAH8</t>
  </si>
  <si>
    <t>013+00.203</t>
  </si>
  <si>
    <t>260090S</t>
  </si>
  <si>
    <t>DWP</t>
  </si>
  <si>
    <t>Saint Louis County</t>
  </si>
  <si>
    <t>MUNGER SHAW RD</t>
  </si>
  <si>
    <t>CR223</t>
  </si>
  <si>
    <t>003+00.344</t>
  </si>
  <si>
    <t>260092F</t>
  </si>
  <si>
    <t>CR-694</t>
  </si>
  <si>
    <t>CR694</t>
  </si>
  <si>
    <t>012+00.075</t>
  </si>
  <si>
    <t>689291X</t>
  </si>
  <si>
    <t>SOO</t>
  </si>
  <si>
    <t>Kandiyohi County</t>
  </si>
  <si>
    <t>160TH ST NE</t>
  </si>
  <si>
    <t>T119</t>
  </si>
  <si>
    <t>8</t>
  </si>
  <si>
    <t>003+00.415</t>
  </si>
  <si>
    <t>876401V</t>
  </si>
  <si>
    <t>Rice County</t>
  </si>
  <si>
    <t>140TH ST E</t>
  </si>
  <si>
    <t>T428</t>
  </si>
  <si>
    <t>6</t>
  </si>
  <si>
    <t>001+00.009</t>
  </si>
  <si>
    <t>067900D</t>
  </si>
  <si>
    <t>Swift County</t>
  </si>
  <si>
    <t>60TH ST SE</t>
  </si>
  <si>
    <t>T85</t>
  </si>
  <si>
    <t>001+00.450</t>
  </si>
  <si>
    <t>251911V</t>
  </si>
  <si>
    <t>DMIR</t>
  </si>
  <si>
    <t>LEISTE RD</t>
  </si>
  <si>
    <t>CR880</t>
  </si>
  <si>
    <t>000+00.750</t>
  </si>
  <si>
    <t>689185P</t>
  </si>
  <si>
    <t>Wright County</t>
  </si>
  <si>
    <t>BAKER AVE NW</t>
  </si>
  <si>
    <t>T311</t>
  </si>
  <si>
    <t>010+00.821</t>
  </si>
  <si>
    <t>003+00.662</t>
  </si>
  <si>
    <t>061035T</t>
  </si>
  <si>
    <t>Minnetonka</t>
  </si>
  <si>
    <t>CROSBY RD</t>
  </si>
  <si>
    <t>MSAS117</t>
  </si>
  <si>
    <t>17</t>
  </si>
  <si>
    <t>000+00.152</t>
  </si>
  <si>
    <t>061056L</t>
  </si>
  <si>
    <t>VALLEY RD</t>
  </si>
  <si>
    <t>M26</t>
  </si>
  <si>
    <t>000+00.020</t>
  </si>
  <si>
    <t>076404G</t>
  </si>
  <si>
    <t>Hinckley</t>
  </si>
  <si>
    <t>Pine County</t>
  </si>
  <si>
    <t>LAWLER AVE S</t>
  </si>
  <si>
    <t>CSAH62</t>
  </si>
  <si>
    <t>000+00.102</t>
  </si>
  <si>
    <t>854457D</t>
  </si>
  <si>
    <t>Bloomington</t>
  </si>
  <si>
    <t>W OLD SHAKOPEE RD</t>
  </si>
  <si>
    <t>CSAH1</t>
  </si>
  <si>
    <t>009+00.870</t>
  </si>
  <si>
    <t>067229U</t>
  </si>
  <si>
    <t>Clear Lake</t>
  </si>
  <si>
    <t>Sherburne County</t>
  </si>
  <si>
    <t>MARKET ST</t>
  </si>
  <si>
    <t>M7</t>
  </si>
  <si>
    <t>000+00.251</t>
  </si>
  <si>
    <t>193255D</t>
  </si>
  <si>
    <t>Saint Charles</t>
  </si>
  <si>
    <t>Winona County</t>
  </si>
  <si>
    <t>WHITEWATER AVE</t>
  </si>
  <si>
    <t>MN74</t>
  </si>
  <si>
    <t>033+00.406</t>
  </si>
  <si>
    <t>193315K</t>
  </si>
  <si>
    <t>Waseca</t>
  </si>
  <si>
    <t>Waseca County</t>
  </si>
  <si>
    <t>4TH ST SW</t>
  </si>
  <si>
    <t>020+00.707</t>
  </si>
  <si>
    <t>252168N</t>
  </si>
  <si>
    <t>NSSR</t>
  </si>
  <si>
    <t>Duluth</t>
  </si>
  <si>
    <t>N 40TH AVE E</t>
  </si>
  <si>
    <t>MSAS166</t>
  </si>
  <si>
    <t>000+00.060</t>
  </si>
  <si>
    <t>463542M</t>
  </si>
  <si>
    <t>MNNR</t>
  </si>
  <si>
    <t>Arden Hills</t>
  </si>
  <si>
    <t>Ramsey County</t>
  </si>
  <si>
    <t>10TH ST NW</t>
  </si>
  <si>
    <t>CSAH12</t>
  </si>
  <si>
    <t>000+00.149</t>
  </si>
  <si>
    <t>463570R</t>
  </si>
  <si>
    <t>New Brighton</t>
  </si>
  <si>
    <t>OLD HWY 8</t>
  </si>
  <si>
    <t>CSAH77</t>
  </si>
  <si>
    <t>003+00.719</t>
  </si>
  <si>
    <t>067932J</t>
  </si>
  <si>
    <t>Morris</t>
  </si>
  <si>
    <t>Stevens County</t>
  </si>
  <si>
    <t>E 6TH ST</t>
  </si>
  <si>
    <t>M35</t>
  </si>
  <si>
    <t>000+00.040</t>
  </si>
  <si>
    <t>689028W</t>
  </si>
  <si>
    <t>Saint Paul</t>
  </si>
  <si>
    <t>W LARPENTEUR AVE</t>
  </si>
  <si>
    <t>CSAH30</t>
  </si>
  <si>
    <t>005+00.087</t>
  </si>
  <si>
    <t>696292W</t>
  </si>
  <si>
    <t>Richfield</t>
  </si>
  <si>
    <t>W 77TH ST</t>
  </si>
  <si>
    <t>MSAS108</t>
  </si>
  <si>
    <t>000+00.649</t>
  </si>
  <si>
    <t>393320J</t>
  </si>
  <si>
    <t>TCWR</t>
  </si>
  <si>
    <t>Cologne</t>
  </si>
  <si>
    <t>Carver County</t>
  </si>
  <si>
    <t>S PAUL AVE</t>
  </si>
  <si>
    <t>MN284</t>
  </si>
  <si>
    <t>000+00.281</t>
  </si>
  <si>
    <t>393465V</t>
  </si>
  <si>
    <t>Olivia</t>
  </si>
  <si>
    <t>Renville County</t>
  </si>
  <si>
    <t>USTH 71</t>
  </si>
  <si>
    <t>US71</t>
  </si>
  <si>
    <t>02</t>
  </si>
  <si>
    <t>099+00.424</t>
  </si>
  <si>
    <t>689557E</t>
  </si>
  <si>
    <t>RED PINE LA</t>
  </si>
  <si>
    <t>M1077</t>
  </si>
  <si>
    <t>695697V</t>
  </si>
  <si>
    <t>Detroit Lakes</t>
  </si>
  <si>
    <t>Becker County</t>
  </si>
  <si>
    <t>000+00.266</t>
  </si>
  <si>
    <t>252185E</t>
  </si>
  <si>
    <t>S 60TH AVE E</t>
  </si>
  <si>
    <t>MSAS195</t>
  </si>
  <si>
    <t>000+00.191</t>
  </si>
  <si>
    <t>393293P</t>
  </si>
  <si>
    <t>Chaska</t>
  </si>
  <si>
    <t>BAVARIA RD</t>
  </si>
  <si>
    <t>MSAS101</t>
  </si>
  <si>
    <t>001+00.938</t>
  </si>
  <si>
    <t>PASSIVE LOCATIONS</t>
  </si>
  <si>
    <t>ACTIVE LOCATIONS</t>
  </si>
  <si>
    <t>061244B</t>
  </si>
  <si>
    <t>KELSEY RD</t>
  </si>
  <si>
    <t>CSAH29</t>
  </si>
  <si>
    <t>025+00.721</t>
  </si>
  <si>
    <t>193407X</t>
  </si>
  <si>
    <t>206 ST</t>
  </si>
  <si>
    <t>CR184</t>
  </si>
  <si>
    <t>004+00.526</t>
  </si>
  <si>
    <t>061064D</t>
  </si>
  <si>
    <t>Delano</t>
  </si>
  <si>
    <t>GABLER AVE SE</t>
  </si>
  <si>
    <t>CR139</t>
  </si>
  <si>
    <t>000+00.278</t>
  </si>
  <si>
    <t>061491T</t>
  </si>
  <si>
    <t>Isanti County</t>
  </si>
  <si>
    <t>367TH AVE NE</t>
  </si>
  <si>
    <t>CSAH6</t>
  </si>
  <si>
    <t>018+00.348</t>
  </si>
  <si>
    <t>097629U</t>
  </si>
  <si>
    <t>Rice</t>
  </si>
  <si>
    <t>Benton County</t>
  </si>
  <si>
    <t>MAIN ST W</t>
  </si>
  <si>
    <t>CSAH2</t>
  </si>
  <si>
    <t>002+00.114</t>
  </si>
  <si>
    <t>691417C</t>
  </si>
  <si>
    <t>Vadnais Heights</t>
  </si>
  <si>
    <t>CSAH 96</t>
  </si>
  <si>
    <t>CSAH96</t>
  </si>
  <si>
    <t>005+00.529</t>
  </si>
  <si>
    <t>260081T</t>
  </si>
  <si>
    <t>Carlton County</t>
  </si>
  <si>
    <t>N CLOQUET RD E</t>
  </si>
  <si>
    <t>005+00.695</t>
  </si>
  <si>
    <t>062758K</t>
  </si>
  <si>
    <t>Verndale</t>
  </si>
  <si>
    <t>Wadena County</t>
  </si>
  <si>
    <t>FARWELL ST</t>
  </si>
  <si>
    <t>CSAH51</t>
  </si>
  <si>
    <t>000+00.403</t>
  </si>
  <si>
    <t>062760L</t>
  </si>
  <si>
    <t>S BROWN ST</t>
  </si>
  <si>
    <t>CSAH23</t>
  </si>
  <si>
    <t>002+00.651</t>
  </si>
  <si>
    <t>097633J</t>
  </si>
  <si>
    <t>HALFWAY CRO NW</t>
  </si>
  <si>
    <t>CR40</t>
  </si>
  <si>
    <t>003+00.667</t>
  </si>
  <si>
    <t>391080X</t>
  </si>
  <si>
    <t>Winona</t>
  </si>
  <si>
    <t>5TH ST</t>
  </si>
  <si>
    <t>MSAS103</t>
  </si>
  <si>
    <t>000+00.770</t>
  </si>
  <si>
    <t>689196C</t>
  </si>
  <si>
    <t>Maple Lake</t>
  </si>
  <si>
    <t>OAK AVE</t>
  </si>
  <si>
    <t>CSAH7</t>
  </si>
  <si>
    <t>013+00.952</t>
  </si>
  <si>
    <t>689200P</t>
  </si>
  <si>
    <t>CSAH 37</t>
  </si>
  <si>
    <t>CSAH37</t>
  </si>
  <si>
    <t>013+00.133</t>
  </si>
  <si>
    <t>696382V</t>
  </si>
  <si>
    <t>Goodhue County</t>
  </si>
  <si>
    <t>FLOWER VALLEY RD</t>
  </si>
  <si>
    <t>CSAH21</t>
  </si>
  <si>
    <t>004+00.592</t>
  </si>
  <si>
    <t>260084N</t>
  </si>
  <si>
    <t>ST LOUIS RIVER RD</t>
  </si>
  <si>
    <t>CR21</t>
  </si>
  <si>
    <t>005+00.296</t>
  </si>
  <si>
    <t>061040P</t>
  </si>
  <si>
    <t>Wayzata</t>
  </si>
  <si>
    <t>FERNDALE RD</t>
  </si>
  <si>
    <t>M75</t>
  </si>
  <si>
    <t>001+00.345</t>
  </si>
  <si>
    <t>097582B</t>
  </si>
  <si>
    <t>Morrison County</t>
  </si>
  <si>
    <t>100TH AVE</t>
  </si>
  <si>
    <t>CR209</t>
  </si>
  <si>
    <t>000+00.018</t>
  </si>
  <si>
    <t>391055P</t>
  </si>
  <si>
    <t>MANKATO ST</t>
  </si>
  <si>
    <t>MSAS112</t>
  </si>
  <si>
    <t>000+00.210</t>
  </si>
  <si>
    <t>689197J</t>
  </si>
  <si>
    <t>BIRCH AVE</t>
  </si>
  <si>
    <t>M6</t>
  </si>
  <si>
    <t>000+00.252</t>
  </si>
  <si>
    <t>691741S</t>
  </si>
  <si>
    <t>Barrett</t>
  </si>
  <si>
    <t>Grant County</t>
  </si>
  <si>
    <t>CSAH 21</t>
  </si>
  <si>
    <t>000+00.034</t>
  </si>
  <si>
    <t>695541W</t>
  </si>
  <si>
    <t>Douglas County</t>
  </si>
  <si>
    <t>39TH AVE N</t>
  </si>
  <si>
    <t>CSAH20</t>
  </si>
  <si>
    <t>000+00.023</t>
  </si>
  <si>
    <t>251934C</t>
  </si>
  <si>
    <t>SWAN LAKE RD</t>
  </si>
  <si>
    <t>CSAH47</t>
  </si>
  <si>
    <t>011+00.347</t>
  </si>
  <si>
    <t>193388V</t>
  </si>
  <si>
    <t>Owatonna</t>
  </si>
  <si>
    <t>Steele County</t>
  </si>
  <si>
    <t>STATE AVE</t>
  </si>
  <si>
    <t>MSAS125</t>
  </si>
  <si>
    <t>000+00.513</t>
  </si>
  <si>
    <t>187032Y</t>
  </si>
  <si>
    <t>PINE AVE</t>
  </si>
  <si>
    <t>M90</t>
  </si>
  <si>
    <t>000+00.231</t>
  </si>
  <si>
    <t>061338C</t>
  </si>
  <si>
    <t>Roseville</t>
  </si>
  <si>
    <t>WALNUT ST</t>
  </si>
  <si>
    <t>MSAS227</t>
  </si>
  <si>
    <t>000+00.779</t>
  </si>
  <si>
    <t>854458K</t>
  </si>
  <si>
    <t>NORMANDALE BLVD</t>
  </si>
  <si>
    <t>MSAS429</t>
  </si>
  <si>
    <t>000+00.838</t>
  </si>
  <si>
    <t>076174H</t>
  </si>
  <si>
    <t>Aitkin County</t>
  </si>
  <si>
    <t>CSAH 28</t>
  </si>
  <si>
    <t>013+00.805</t>
  </si>
  <si>
    <t>076403A</t>
  </si>
  <si>
    <t>SCXY</t>
  </si>
  <si>
    <t>CSAH 61</t>
  </si>
  <si>
    <t>CSAH61</t>
  </si>
  <si>
    <t>021+00.680</t>
  </si>
  <si>
    <t>391052U</t>
  </si>
  <si>
    <t>LOUISA ST</t>
  </si>
  <si>
    <t>MSAS130</t>
  </si>
  <si>
    <t>000+00.952</t>
  </si>
  <si>
    <t>391189N</t>
  </si>
  <si>
    <t>SKI RD</t>
  </si>
  <si>
    <t>T74</t>
  </si>
  <si>
    <t>003+00.348</t>
  </si>
  <si>
    <t>393276Y</t>
  </si>
  <si>
    <t>Eden Prairie</t>
  </si>
  <si>
    <t>BIRCH ISLAND RD</t>
  </si>
  <si>
    <t>M33</t>
  </si>
  <si>
    <t>000+00.110</t>
  </si>
  <si>
    <t>695775A</t>
  </si>
  <si>
    <t>Winger</t>
  </si>
  <si>
    <t>Polk County</t>
  </si>
  <si>
    <t>MINNESOTA AVE</t>
  </si>
  <si>
    <t>043+00.939</t>
  </si>
  <si>
    <t>061358N</t>
  </si>
  <si>
    <t>VICTORIA AVE N</t>
  </si>
  <si>
    <t>CSAH52</t>
  </si>
  <si>
    <t>001+00.031</t>
  </si>
  <si>
    <t>061365Y</t>
  </si>
  <si>
    <t>Little Canada</t>
  </si>
  <si>
    <t>COUNTRY DR</t>
  </si>
  <si>
    <t>001+00.012</t>
  </si>
  <si>
    <t>197789J</t>
  </si>
  <si>
    <t>Revere</t>
  </si>
  <si>
    <t>Redwood County</t>
  </si>
  <si>
    <t>CSAH 127</t>
  </si>
  <si>
    <t>CSAH127</t>
  </si>
  <si>
    <t>000+00.345</t>
  </si>
  <si>
    <t>393362V</t>
  </si>
  <si>
    <t>Plato</t>
  </si>
  <si>
    <t>McLeod County</t>
  </si>
  <si>
    <t>MCLEOD AVE S</t>
  </si>
  <si>
    <t>CSAH9</t>
  </si>
  <si>
    <t>000+00.271</t>
  </si>
  <si>
    <t>076234P</t>
  </si>
  <si>
    <t>McGregor</t>
  </si>
  <si>
    <t>002+00.363</t>
  </si>
  <si>
    <t>193722N</t>
  </si>
  <si>
    <t>Tracy</t>
  </si>
  <si>
    <t>Lyon County</t>
  </si>
  <si>
    <t>E CENTER ST</t>
  </si>
  <si>
    <t>000+00.320</t>
  </si>
  <si>
    <t>380243Y</t>
  </si>
  <si>
    <t>Mower County</t>
  </si>
  <si>
    <t>270TH ST</t>
  </si>
  <si>
    <t>003+00.848</t>
  </si>
  <si>
    <t>393477P</t>
  </si>
  <si>
    <t>250TH ST</t>
  </si>
  <si>
    <t>015+00.399</t>
  </si>
  <si>
    <t>695549B</t>
  </si>
  <si>
    <t>Carlos</t>
  </si>
  <si>
    <t>CSAH 13</t>
  </si>
  <si>
    <t>CSAH13</t>
  </si>
  <si>
    <t>000+00.930</t>
  </si>
  <si>
    <t>393406T</t>
  </si>
  <si>
    <t>Stewart</t>
  </si>
  <si>
    <t>PRIOR ST</t>
  </si>
  <si>
    <t>CSAH111</t>
  </si>
  <si>
    <t>000+00.181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</si>
</sst>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>
      <alignment vertical="top"/>
    </xf>
  </cellStyleXfs>
  <cellXfs count="22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1" xfId="0" applyNumberFormat="1" applyFill="1" applyBorder="1" applyAlignment="1">
      <alignment vertical="top" wrapText="1"/>
    </xf>
    <xf numFmtId="17" fontId="0" fillId="0" borderId="0" xfId="0" applyNumberFormat="1" applyBorder="1"/>
    <xf numFmtId="0" fontId="0" fillId="0" borderId="0" xfId="0" applyBorder="1" applyAlignment="1">
      <alignment vertical="top" wrapText="1"/>
    </xf>
    <xf numFmtId="0" fontId="0" fillId="0" borderId="5" xfId="0" applyBorder="1"/>
    <xf numFmtId="0" fontId="0" fillId="5" borderId="1" xfId="0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1" fillId="4" borderId="6" xfId="0" applyFont="1" applyFill="1" applyBorder="1" applyAlignment="1">
      <alignment vertical="top" wrapText="1"/>
    </xf>
    <xf numFmtId="0" fontId="1" fillId="4" borderId="6" xfId="1" applyFill="1" applyBorder="1" applyAlignment="1">
      <alignment horizontal="center" vertical="top" wrapText="1"/>
    </xf>
    <xf numFmtId="0" fontId="0" fillId="5" borderId="1" xfId="0" applyFill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3">
    <cellStyle name="Accent3" xfId="1" builtinId="37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zoomScale="70" zoomScaleNormal="70" workbookViewId="0">
      <selection activeCell="A2" sqref="A2:W2"/>
    </sheetView>
  </sheetViews>
  <sheetFormatPr defaultRowHeight="44.1" customHeight="1" x14ac:dyDescent="0.25"/>
  <cols>
    <col min="1" max="1" width="11.140625" customWidth="1"/>
    <col min="2" max="2" width="11" customWidth="1"/>
    <col min="5" max="5" width="12" customWidth="1"/>
    <col min="6" max="6" width="11.42578125" customWidth="1"/>
    <col min="7" max="7" width="10.85546875" customWidth="1"/>
    <col min="23" max="23" width="13.42578125" bestFit="1" customWidth="1"/>
    <col min="33" max="33" width="22.140625" bestFit="1" customWidth="1"/>
  </cols>
  <sheetData>
    <row r="1" spans="1:23" ht="26.25" customHeight="1" thickBot="1" x14ac:dyDescent="0.3"/>
    <row r="2" spans="1:23" ht="82.5" customHeight="1" thickBot="1" x14ac:dyDescent="0.3">
      <c r="A2" s="16" t="s">
        <v>219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</row>
    <row r="3" spans="1:23" ht="118.5" customHeight="1" x14ac:dyDescent="0.25">
      <c r="A3" s="12" t="s">
        <v>40</v>
      </c>
      <c r="B3" s="12" t="s">
        <v>8</v>
      </c>
      <c r="C3" s="12" t="s">
        <v>9</v>
      </c>
      <c r="D3" s="12" t="s">
        <v>10</v>
      </c>
      <c r="E3" s="12" t="s">
        <v>11</v>
      </c>
      <c r="F3" s="12" t="s">
        <v>12</v>
      </c>
      <c r="G3" s="12" t="s">
        <v>13</v>
      </c>
      <c r="H3" s="12" t="s">
        <v>14</v>
      </c>
      <c r="I3" s="12" t="s">
        <v>15</v>
      </c>
      <c r="J3" s="12" t="s">
        <v>41</v>
      </c>
      <c r="K3" s="13" t="s">
        <v>16</v>
      </c>
      <c r="L3" s="12" t="s">
        <v>17</v>
      </c>
      <c r="M3" s="13" t="s">
        <v>18</v>
      </c>
      <c r="N3" s="13" t="s">
        <v>19</v>
      </c>
      <c r="O3" s="13" t="s">
        <v>42</v>
      </c>
      <c r="P3" s="12" t="s">
        <v>43</v>
      </c>
      <c r="Q3" s="12" t="s">
        <v>44</v>
      </c>
      <c r="R3" s="12" t="s">
        <v>45</v>
      </c>
      <c r="S3" s="12" t="s">
        <v>46</v>
      </c>
      <c r="T3" s="14" t="s">
        <v>47</v>
      </c>
      <c r="U3" s="14" t="s">
        <v>20</v>
      </c>
      <c r="V3" s="14" t="s">
        <v>21</v>
      </c>
      <c r="W3" s="14" t="s">
        <v>22</v>
      </c>
    </row>
    <row r="4" spans="1:23" ht="44.1" customHeight="1" x14ac:dyDescent="0.25">
      <c r="A4" s="10" t="s">
        <v>30</v>
      </c>
      <c r="B4" s="4" t="s">
        <v>31</v>
      </c>
      <c r="C4" s="3"/>
      <c r="D4" s="3" t="s">
        <v>32</v>
      </c>
      <c r="E4" s="3" t="s">
        <v>33</v>
      </c>
      <c r="F4" s="4" t="s">
        <v>34</v>
      </c>
      <c r="G4" s="3" t="s">
        <v>35</v>
      </c>
      <c r="H4" s="3" t="s">
        <v>36</v>
      </c>
      <c r="I4" s="3">
        <v>49.68</v>
      </c>
      <c r="J4" s="3" t="s">
        <v>37</v>
      </c>
      <c r="K4" s="4">
        <v>493</v>
      </c>
      <c r="L4" s="3">
        <v>2</v>
      </c>
      <c r="M4" s="4">
        <v>4</v>
      </c>
      <c r="N4" s="5">
        <v>40</v>
      </c>
      <c r="O4" s="3">
        <v>21</v>
      </c>
      <c r="P4" s="3">
        <v>50</v>
      </c>
      <c r="Q4" s="3">
        <v>1000</v>
      </c>
      <c r="R4" s="3">
        <v>1000</v>
      </c>
      <c r="S4" s="3">
        <v>50</v>
      </c>
      <c r="T4" s="3">
        <f>M4*K4</f>
        <v>1972</v>
      </c>
      <c r="U4" s="3">
        <v>55</v>
      </c>
      <c r="V4" s="3">
        <f>IF(O4=90,0,IF(O4=0,0,IF(O4&gt;90,O4-90,IF(O4&lt;90,90-O4,"ERROR"))))</f>
        <v>69</v>
      </c>
      <c r="W4" s="3">
        <v>0.71995501200000001</v>
      </c>
    </row>
    <row r="5" spans="1:23" ht="44.1" customHeight="1" x14ac:dyDescent="0.25">
      <c r="A5" s="10" t="s">
        <v>48</v>
      </c>
      <c r="B5" s="4" t="s">
        <v>1</v>
      </c>
      <c r="C5" s="3"/>
      <c r="D5" s="3" t="s">
        <v>49</v>
      </c>
      <c r="E5" s="3" t="s">
        <v>50</v>
      </c>
      <c r="F5" s="4" t="s">
        <v>51</v>
      </c>
      <c r="G5" s="3" t="s">
        <v>52</v>
      </c>
      <c r="H5" s="3" t="s">
        <v>53</v>
      </c>
      <c r="I5" s="3">
        <v>63.72</v>
      </c>
      <c r="J5" s="3" t="s">
        <v>54</v>
      </c>
      <c r="K5" s="4">
        <v>265</v>
      </c>
      <c r="L5" s="3">
        <v>3</v>
      </c>
      <c r="M5" s="4">
        <v>7</v>
      </c>
      <c r="N5" s="5">
        <v>49</v>
      </c>
      <c r="O5" s="3">
        <v>50</v>
      </c>
      <c r="P5" s="4">
        <v>450</v>
      </c>
      <c r="Q5" s="4">
        <v>2000</v>
      </c>
      <c r="R5" s="4">
        <v>2000</v>
      </c>
      <c r="S5" s="4">
        <v>450</v>
      </c>
      <c r="T5" s="3">
        <f t="shared" ref="T5:T18" si="0">M5*K5</f>
        <v>1855</v>
      </c>
      <c r="U5" s="3">
        <v>55</v>
      </c>
      <c r="V5" s="4">
        <f>IF(O5=90,0,IF(O5=0,0,IF(O5&gt;90,O5-90,IF(O5&lt;90,90-O5,"ERROR"))))</f>
        <v>40</v>
      </c>
      <c r="W5" s="4">
        <v>1.497989515</v>
      </c>
    </row>
    <row r="6" spans="1:23" ht="44.1" customHeight="1" x14ac:dyDescent="0.25">
      <c r="A6" s="10" t="s">
        <v>55</v>
      </c>
      <c r="B6" s="3" t="s">
        <v>31</v>
      </c>
      <c r="C6" s="3"/>
      <c r="D6" s="3" t="s">
        <v>56</v>
      </c>
      <c r="E6" s="3" t="s">
        <v>57</v>
      </c>
      <c r="F6" s="4" t="s">
        <v>58</v>
      </c>
      <c r="G6" s="3" t="s">
        <v>52</v>
      </c>
      <c r="H6" s="3" t="s">
        <v>36</v>
      </c>
      <c r="I6" s="3">
        <v>90.72</v>
      </c>
      <c r="J6" s="3" t="s">
        <v>59</v>
      </c>
      <c r="K6" s="4">
        <v>185</v>
      </c>
      <c r="L6" s="3">
        <v>3</v>
      </c>
      <c r="M6" s="3">
        <v>5</v>
      </c>
      <c r="N6" s="5">
        <v>49</v>
      </c>
      <c r="O6" s="3">
        <v>80</v>
      </c>
      <c r="P6" s="4">
        <v>1500</v>
      </c>
      <c r="Q6" s="4">
        <v>750</v>
      </c>
      <c r="R6" s="4">
        <v>1200</v>
      </c>
      <c r="S6" s="4">
        <v>650</v>
      </c>
      <c r="T6" s="3">
        <f t="shared" si="0"/>
        <v>925</v>
      </c>
      <c r="U6" s="3">
        <v>55</v>
      </c>
      <c r="V6" s="3">
        <f>IF(O6=90,0,IF(O6=0,0,IF(O6&gt;90,O6-90,IF(O6&lt;90,90-O6,"ERROR"))))</f>
        <v>10</v>
      </c>
      <c r="W6" s="3">
        <v>0.688617916</v>
      </c>
    </row>
    <row r="7" spans="1:23" ht="44.1" customHeight="1" x14ac:dyDescent="0.25">
      <c r="A7" s="10" t="s">
        <v>61</v>
      </c>
      <c r="B7" s="3" t="s">
        <v>60</v>
      </c>
      <c r="C7" s="3" t="s">
        <v>62</v>
      </c>
      <c r="D7" s="3" t="s">
        <v>63</v>
      </c>
      <c r="E7" s="3" t="s">
        <v>64</v>
      </c>
      <c r="F7" s="4" t="s">
        <v>65</v>
      </c>
      <c r="G7" s="3" t="s">
        <v>66</v>
      </c>
      <c r="H7" s="3" t="s">
        <v>36</v>
      </c>
      <c r="I7" s="3">
        <v>167.4</v>
      </c>
      <c r="J7" s="3" t="s">
        <v>67</v>
      </c>
      <c r="K7" s="4">
        <v>650</v>
      </c>
      <c r="L7" s="3">
        <v>4</v>
      </c>
      <c r="M7" s="3">
        <v>4</v>
      </c>
      <c r="N7" s="5">
        <v>30</v>
      </c>
      <c r="O7" s="3">
        <v>110</v>
      </c>
      <c r="P7" s="3">
        <v>800</v>
      </c>
      <c r="Q7" s="3">
        <v>700</v>
      </c>
      <c r="R7" s="3">
        <v>800</v>
      </c>
      <c r="S7" s="3">
        <v>1000</v>
      </c>
      <c r="T7" s="3">
        <f t="shared" si="0"/>
        <v>2600</v>
      </c>
      <c r="U7" s="3">
        <v>30</v>
      </c>
      <c r="V7" s="3">
        <v>20</v>
      </c>
      <c r="W7" s="3">
        <v>1.0732491163658</v>
      </c>
    </row>
    <row r="8" spans="1:23" ht="44.1" customHeight="1" x14ac:dyDescent="0.25">
      <c r="A8" s="10" t="s">
        <v>69</v>
      </c>
      <c r="B8" s="3" t="s">
        <v>60</v>
      </c>
      <c r="C8" s="3"/>
      <c r="D8" s="3" t="s">
        <v>63</v>
      </c>
      <c r="E8" s="3" t="s">
        <v>70</v>
      </c>
      <c r="F8" s="4" t="s">
        <v>71</v>
      </c>
      <c r="G8" s="3" t="s">
        <v>72</v>
      </c>
      <c r="H8" s="3" t="s">
        <v>36</v>
      </c>
      <c r="I8" s="3">
        <v>173.6</v>
      </c>
      <c r="J8" s="3" t="s">
        <v>73</v>
      </c>
      <c r="K8" s="4">
        <v>439</v>
      </c>
      <c r="L8" s="3">
        <v>4</v>
      </c>
      <c r="M8" s="3">
        <v>4</v>
      </c>
      <c r="N8" s="5">
        <v>40</v>
      </c>
      <c r="O8" s="3">
        <v>85</v>
      </c>
      <c r="P8" s="3">
        <v>1000</v>
      </c>
      <c r="Q8" s="3">
        <v>1000</v>
      </c>
      <c r="R8" s="3">
        <v>1000</v>
      </c>
      <c r="S8" s="3">
        <v>1000</v>
      </c>
      <c r="T8" s="3">
        <f t="shared" si="0"/>
        <v>1756</v>
      </c>
      <c r="U8" s="3">
        <v>30</v>
      </c>
      <c r="V8" s="3">
        <v>5</v>
      </c>
      <c r="W8" s="3">
        <v>0.10254410328398</v>
      </c>
    </row>
    <row r="9" spans="1:23" ht="44.1" customHeight="1" x14ac:dyDescent="0.25">
      <c r="A9" s="10" t="s">
        <v>74</v>
      </c>
      <c r="B9" s="3" t="s">
        <v>60</v>
      </c>
      <c r="C9" s="3"/>
      <c r="D9" s="3" t="s">
        <v>63</v>
      </c>
      <c r="E9" s="3" t="s">
        <v>75</v>
      </c>
      <c r="F9" s="4" t="s">
        <v>76</v>
      </c>
      <c r="G9" s="3" t="s">
        <v>72</v>
      </c>
      <c r="H9" s="3" t="s">
        <v>36</v>
      </c>
      <c r="I9" s="3">
        <v>183.8</v>
      </c>
      <c r="J9" s="3" t="s">
        <v>77</v>
      </c>
      <c r="K9" s="4">
        <v>1016</v>
      </c>
      <c r="L9" s="3">
        <v>4</v>
      </c>
      <c r="M9" s="3">
        <v>4</v>
      </c>
      <c r="N9" s="5">
        <v>40</v>
      </c>
      <c r="O9" s="3">
        <v>90</v>
      </c>
      <c r="P9" s="3">
        <v>1000</v>
      </c>
      <c r="Q9" s="3">
        <v>1000</v>
      </c>
      <c r="R9" s="3">
        <v>800</v>
      </c>
      <c r="S9" s="3">
        <v>1000</v>
      </c>
      <c r="T9" s="3">
        <f t="shared" si="0"/>
        <v>4064</v>
      </c>
      <c r="U9" s="3">
        <v>55</v>
      </c>
      <c r="V9" s="3">
        <v>0</v>
      </c>
      <c r="W9" s="3">
        <v>1.3899275388366901</v>
      </c>
    </row>
    <row r="10" spans="1:23" ht="44.1" customHeight="1" x14ac:dyDescent="0.25">
      <c r="A10" s="10" t="s">
        <v>78</v>
      </c>
      <c r="B10" s="3" t="s">
        <v>79</v>
      </c>
      <c r="C10" s="3"/>
      <c r="D10" s="3" t="s">
        <v>80</v>
      </c>
      <c r="E10" s="3" t="s">
        <v>81</v>
      </c>
      <c r="F10" s="4" t="s">
        <v>82</v>
      </c>
      <c r="G10" s="3" t="s">
        <v>52</v>
      </c>
      <c r="H10" s="3" t="s">
        <v>68</v>
      </c>
      <c r="I10" s="3">
        <v>19.73</v>
      </c>
      <c r="J10" s="3" t="s">
        <v>83</v>
      </c>
      <c r="K10" s="4">
        <v>85</v>
      </c>
      <c r="L10" s="3">
        <v>9</v>
      </c>
      <c r="M10" s="3">
        <v>17</v>
      </c>
      <c r="N10" s="5">
        <v>49</v>
      </c>
      <c r="O10" s="3">
        <v>130</v>
      </c>
      <c r="P10" s="4">
        <v>1000</v>
      </c>
      <c r="Q10" s="4">
        <v>35</v>
      </c>
      <c r="R10" s="4">
        <v>35</v>
      </c>
      <c r="S10" s="3">
        <v>1000</v>
      </c>
      <c r="T10" s="3">
        <f t="shared" si="0"/>
        <v>1445</v>
      </c>
      <c r="U10" s="3">
        <v>55</v>
      </c>
      <c r="V10" s="3">
        <v>40</v>
      </c>
      <c r="W10" s="3">
        <v>5</v>
      </c>
    </row>
    <row r="11" spans="1:23" ht="44.1" customHeight="1" x14ac:dyDescent="0.25">
      <c r="A11" s="10" t="s">
        <v>84</v>
      </c>
      <c r="B11" s="3" t="s">
        <v>79</v>
      </c>
      <c r="C11" s="3"/>
      <c r="D11" s="3" t="s">
        <v>80</v>
      </c>
      <c r="E11" s="3" t="s">
        <v>85</v>
      </c>
      <c r="F11" s="4" t="s">
        <v>86</v>
      </c>
      <c r="G11" s="3" t="s">
        <v>52</v>
      </c>
      <c r="H11" s="3" t="s">
        <v>68</v>
      </c>
      <c r="I11" s="3">
        <v>22.5</v>
      </c>
      <c r="J11" s="3" t="s">
        <v>87</v>
      </c>
      <c r="K11" s="4">
        <v>215</v>
      </c>
      <c r="L11" s="3">
        <v>9</v>
      </c>
      <c r="M11" s="3">
        <v>17</v>
      </c>
      <c r="N11" s="5">
        <v>49</v>
      </c>
      <c r="O11" s="3">
        <v>110</v>
      </c>
      <c r="P11" s="4">
        <v>1000</v>
      </c>
      <c r="Q11" s="4">
        <v>800</v>
      </c>
      <c r="R11" s="4">
        <v>800</v>
      </c>
      <c r="S11" s="3">
        <v>1000</v>
      </c>
      <c r="T11" s="3">
        <f t="shared" si="0"/>
        <v>3655</v>
      </c>
      <c r="U11" s="3">
        <v>55</v>
      </c>
      <c r="V11" s="3">
        <v>20</v>
      </c>
      <c r="W11" s="3">
        <v>3.9517818187699398</v>
      </c>
    </row>
    <row r="12" spans="1:23" ht="44.1" customHeight="1" x14ac:dyDescent="0.25">
      <c r="A12" s="10" t="s">
        <v>88</v>
      </c>
      <c r="B12" s="3" t="s">
        <v>89</v>
      </c>
      <c r="C12" s="3"/>
      <c r="D12" s="3" t="s">
        <v>90</v>
      </c>
      <c r="E12" s="3" t="s">
        <v>91</v>
      </c>
      <c r="F12" s="4" t="s">
        <v>92</v>
      </c>
      <c r="G12" s="3" t="s">
        <v>52</v>
      </c>
      <c r="H12" s="3" t="s">
        <v>93</v>
      </c>
      <c r="I12" s="3">
        <v>88.18</v>
      </c>
      <c r="J12" s="3" t="s">
        <v>94</v>
      </c>
      <c r="K12" s="4">
        <v>80</v>
      </c>
      <c r="L12" s="3">
        <v>12</v>
      </c>
      <c r="M12" s="3">
        <v>24</v>
      </c>
      <c r="N12" s="5">
        <v>60</v>
      </c>
      <c r="O12" s="3">
        <v>110</v>
      </c>
      <c r="P12" s="3">
        <v>1200</v>
      </c>
      <c r="Q12" s="3">
        <v>1200</v>
      </c>
      <c r="R12" s="3">
        <v>1200</v>
      </c>
      <c r="S12" s="3">
        <v>1200</v>
      </c>
      <c r="T12" s="3">
        <f t="shared" si="0"/>
        <v>1920</v>
      </c>
      <c r="U12" s="3">
        <v>30</v>
      </c>
      <c r="V12" s="3">
        <v>20</v>
      </c>
      <c r="W12" s="3">
        <v>1.6532085881449901</v>
      </c>
    </row>
    <row r="13" spans="1:23" ht="44.1" customHeight="1" x14ac:dyDescent="0.25">
      <c r="A13" s="10" t="s">
        <v>95</v>
      </c>
      <c r="B13" s="3" t="s">
        <v>31</v>
      </c>
      <c r="C13" s="3"/>
      <c r="D13" s="3" t="s">
        <v>96</v>
      </c>
      <c r="E13" s="3" t="s">
        <v>97</v>
      </c>
      <c r="F13" s="3" t="s">
        <v>98</v>
      </c>
      <c r="G13" s="3" t="s">
        <v>52</v>
      </c>
      <c r="H13" s="3" t="s">
        <v>99</v>
      </c>
      <c r="I13" s="3">
        <v>306.36</v>
      </c>
      <c r="J13" s="3" t="s">
        <v>100</v>
      </c>
      <c r="K13" s="4">
        <v>141</v>
      </c>
      <c r="L13" s="3">
        <v>6</v>
      </c>
      <c r="M13" s="3">
        <v>11</v>
      </c>
      <c r="N13" s="5">
        <v>50</v>
      </c>
      <c r="O13" s="3">
        <v>120</v>
      </c>
      <c r="P13" s="4">
        <v>750</v>
      </c>
      <c r="Q13" s="4">
        <v>210</v>
      </c>
      <c r="R13" s="4">
        <v>1050</v>
      </c>
      <c r="S13" s="4">
        <v>150</v>
      </c>
      <c r="T13" s="3">
        <f t="shared" si="0"/>
        <v>1551</v>
      </c>
      <c r="U13" s="3">
        <v>55</v>
      </c>
      <c r="V13" s="3">
        <v>30</v>
      </c>
      <c r="W13" s="3">
        <v>2.0553397858656299</v>
      </c>
    </row>
    <row r="14" spans="1:23" ht="44.1" customHeight="1" x14ac:dyDescent="0.25">
      <c r="A14" s="10" t="s">
        <v>101</v>
      </c>
      <c r="B14" s="4" t="s">
        <v>1</v>
      </c>
      <c r="C14" s="4"/>
      <c r="D14" s="4" t="s">
        <v>102</v>
      </c>
      <c r="E14" s="4" t="s">
        <v>103</v>
      </c>
      <c r="F14" s="4" t="s">
        <v>104</v>
      </c>
      <c r="G14" s="4" t="s">
        <v>52</v>
      </c>
      <c r="H14" s="4" t="s">
        <v>39</v>
      </c>
      <c r="I14" s="4">
        <v>122.49</v>
      </c>
      <c r="J14" s="4" t="s">
        <v>105</v>
      </c>
      <c r="K14" s="4">
        <v>21</v>
      </c>
      <c r="L14" s="4">
        <v>8</v>
      </c>
      <c r="M14" s="4">
        <v>16</v>
      </c>
      <c r="N14" s="6">
        <v>40</v>
      </c>
      <c r="O14" s="4">
        <v>30</v>
      </c>
      <c r="P14" s="4">
        <v>250</v>
      </c>
      <c r="Q14" s="4">
        <v>250</v>
      </c>
      <c r="R14" s="4">
        <v>1200</v>
      </c>
      <c r="S14" s="4">
        <v>1200</v>
      </c>
      <c r="T14" s="3">
        <f t="shared" si="0"/>
        <v>336</v>
      </c>
      <c r="U14" s="4">
        <v>55</v>
      </c>
      <c r="V14" s="4">
        <v>60</v>
      </c>
      <c r="W14" s="4">
        <v>0.90909316331595003</v>
      </c>
    </row>
    <row r="15" spans="1:23" ht="44.1" customHeight="1" x14ac:dyDescent="0.25">
      <c r="A15" s="10" t="s">
        <v>106</v>
      </c>
      <c r="B15" s="3" t="s">
        <v>107</v>
      </c>
      <c r="C15" s="3"/>
      <c r="D15" s="3" t="s">
        <v>80</v>
      </c>
      <c r="E15" s="3" t="s">
        <v>108</v>
      </c>
      <c r="F15" s="3" t="s">
        <v>109</v>
      </c>
      <c r="G15" s="3" t="s">
        <v>52</v>
      </c>
      <c r="H15" s="3" t="s">
        <v>68</v>
      </c>
      <c r="I15" s="3">
        <v>16.260000000000002</v>
      </c>
      <c r="J15" s="3" t="s">
        <v>110</v>
      </c>
      <c r="K15" s="4">
        <v>85</v>
      </c>
      <c r="L15" s="3">
        <v>11</v>
      </c>
      <c r="M15" s="4">
        <v>16</v>
      </c>
      <c r="N15" s="6">
        <v>35</v>
      </c>
      <c r="O15" s="3">
        <v>115</v>
      </c>
      <c r="P15" s="4">
        <v>1300</v>
      </c>
      <c r="Q15" s="4">
        <v>1300</v>
      </c>
      <c r="R15" s="4">
        <v>300</v>
      </c>
      <c r="S15" s="4">
        <v>300</v>
      </c>
      <c r="T15" s="3">
        <f t="shared" si="0"/>
        <v>1360</v>
      </c>
      <c r="U15" s="3">
        <v>30</v>
      </c>
      <c r="V15" s="3">
        <v>25</v>
      </c>
      <c r="W15" s="3">
        <v>5</v>
      </c>
    </row>
    <row r="16" spans="1:23" ht="44.1" customHeight="1" x14ac:dyDescent="0.25">
      <c r="A16" s="10" t="s">
        <v>111</v>
      </c>
      <c r="B16" s="3" t="s">
        <v>89</v>
      </c>
      <c r="C16" s="3"/>
      <c r="D16" s="3" t="s">
        <v>112</v>
      </c>
      <c r="E16" s="3" t="s">
        <v>113</v>
      </c>
      <c r="F16" s="3" t="s">
        <v>114</v>
      </c>
      <c r="G16" s="3" t="s">
        <v>52</v>
      </c>
      <c r="H16" s="3" t="s">
        <v>38</v>
      </c>
      <c r="I16" s="3">
        <v>39.06</v>
      </c>
      <c r="J16" s="3" t="s">
        <v>59</v>
      </c>
      <c r="K16" s="4">
        <v>360</v>
      </c>
      <c r="L16" s="3">
        <v>12</v>
      </c>
      <c r="M16" s="3">
        <v>24</v>
      </c>
      <c r="N16" s="5">
        <v>60</v>
      </c>
      <c r="O16" s="3">
        <v>90</v>
      </c>
      <c r="P16" s="4">
        <v>1700</v>
      </c>
      <c r="Q16" s="4">
        <v>1700</v>
      </c>
      <c r="R16" s="4">
        <v>1700</v>
      </c>
      <c r="S16" s="4">
        <v>1700</v>
      </c>
      <c r="T16" s="3">
        <f t="shared" si="0"/>
        <v>8640</v>
      </c>
      <c r="U16" s="3">
        <v>30</v>
      </c>
      <c r="V16" s="3">
        <v>0</v>
      </c>
      <c r="W16" s="3">
        <v>1.1898224630429202</v>
      </c>
    </row>
    <row r="17" spans="1:26" ht="51.75" customHeight="1" x14ac:dyDescent="0.25">
      <c r="A17" s="11" t="s">
        <v>221</v>
      </c>
      <c r="B17" s="3" t="s">
        <v>1</v>
      </c>
      <c r="C17" s="3"/>
      <c r="D17" s="3" t="s">
        <v>80</v>
      </c>
      <c r="E17" s="3" t="s">
        <v>222</v>
      </c>
      <c r="F17" s="3" t="s">
        <v>223</v>
      </c>
      <c r="G17" s="3" t="s">
        <v>35</v>
      </c>
      <c r="H17" s="3" t="s">
        <v>68</v>
      </c>
      <c r="I17" s="3">
        <v>78.61</v>
      </c>
      <c r="J17" s="3" t="s">
        <v>224</v>
      </c>
      <c r="K17" s="4">
        <v>64</v>
      </c>
      <c r="L17" s="3">
        <v>6</v>
      </c>
      <c r="M17" s="3">
        <v>12</v>
      </c>
      <c r="N17" s="5">
        <v>50</v>
      </c>
      <c r="O17" s="3">
        <v>125</v>
      </c>
      <c r="P17" s="4">
        <v>1800</v>
      </c>
      <c r="Q17" s="4">
        <v>700</v>
      </c>
      <c r="R17" s="4">
        <v>600</v>
      </c>
      <c r="S17" s="4">
        <v>2000</v>
      </c>
      <c r="T17" s="3">
        <f t="shared" si="0"/>
        <v>768</v>
      </c>
      <c r="U17" s="3">
        <v>15</v>
      </c>
      <c r="V17" s="3">
        <v>35</v>
      </c>
      <c r="W17" s="3">
        <v>0.74312330000000004</v>
      </c>
    </row>
    <row r="18" spans="1:26" ht="74.25" customHeight="1" x14ac:dyDescent="0.25">
      <c r="A18" s="10" t="s">
        <v>225</v>
      </c>
      <c r="B18" s="3" t="s">
        <v>60</v>
      </c>
      <c r="C18" s="3"/>
      <c r="D18" s="3" t="s">
        <v>56</v>
      </c>
      <c r="E18" s="3" t="s">
        <v>226</v>
      </c>
      <c r="F18" s="3" t="s">
        <v>227</v>
      </c>
      <c r="G18" s="3" t="s">
        <v>52</v>
      </c>
      <c r="H18" s="3" t="s">
        <v>36</v>
      </c>
      <c r="I18" s="3">
        <v>116.6</v>
      </c>
      <c r="J18" s="3" t="s">
        <v>228</v>
      </c>
      <c r="K18" s="4">
        <v>195</v>
      </c>
      <c r="L18" s="3">
        <v>6</v>
      </c>
      <c r="M18" s="3">
        <v>7</v>
      </c>
      <c r="N18" s="5">
        <v>40</v>
      </c>
      <c r="O18" s="3">
        <v>55</v>
      </c>
      <c r="P18" s="4">
        <v>200</v>
      </c>
      <c r="Q18" s="4">
        <v>1000</v>
      </c>
      <c r="R18" s="4">
        <v>1000</v>
      </c>
      <c r="S18" s="4">
        <v>1500</v>
      </c>
      <c r="T18" s="3">
        <f t="shared" si="0"/>
        <v>1365</v>
      </c>
      <c r="U18" s="3">
        <v>55</v>
      </c>
      <c r="V18" s="3">
        <v>35</v>
      </c>
      <c r="W18" s="3">
        <v>0.47893482500000001</v>
      </c>
    </row>
    <row r="19" spans="1:26" ht="114.75" customHeight="1" x14ac:dyDescent="0.25">
      <c r="A19" s="19" t="s">
        <v>220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1"/>
    </row>
    <row r="20" spans="1:26" ht="114.75" customHeight="1" x14ac:dyDescent="0.25">
      <c r="A20" s="12" t="s">
        <v>40</v>
      </c>
      <c r="B20" s="12" t="s">
        <v>8</v>
      </c>
      <c r="C20" s="12" t="s">
        <v>9</v>
      </c>
      <c r="D20" s="12" t="s">
        <v>10</v>
      </c>
      <c r="E20" s="12" t="s">
        <v>11</v>
      </c>
      <c r="F20" s="12" t="s">
        <v>12</v>
      </c>
      <c r="G20" s="12" t="s">
        <v>13</v>
      </c>
      <c r="H20" s="12" t="s">
        <v>14</v>
      </c>
      <c r="I20" s="12" t="s">
        <v>15</v>
      </c>
      <c r="J20" s="12" t="s">
        <v>41</v>
      </c>
      <c r="K20" s="13" t="s">
        <v>16</v>
      </c>
      <c r="L20" s="12" t="s">
        <v>17</v>
      </c>
      <c r="M20" s="13" t="s">
        <v>18</v>
      </c>
      <c r="N20" s="13" t="s">
        <v>19</v>
      </c>
      <c r="O20" s="13" t="s">
        <v>42</v>
      </c>
      <c r="P20" s="12" t="s">
        <v>43</v>
      </c>
      <c r="Q20" s="12" t="s">
        <v>44</v>
      </c>
      <c r="R20" s="12" t="s">
        <v>45</v>
      </c>
      <c r="S20" s="12" t="s">
        <v>46</v>
      </c>
      <c r="T20" s="14" t="s">
        <v>47</v>
      </c>
      <c r="U20" s="14" t="s">
        <v>20</v>
      </c>
      <c r="V20" s="14" t="s">
        <v>21</v>
      </c>
      <c r="W20" s="14" t="s">
        <v>22</v>
      </c>
    </row>
    <row r="21" spans="1:26" ht="44.1" customHeight="1" x14ac:dyDescent="0.25">
      <c r="A21" s="1" t="s">
        <v>229</v>
      </c>
      <c r="B21" s="1" t="s">
        <v>1</v>
      </c>
      <c r="C21" s="1" t="s">
        <v>230</v>
      </c>
      <c r="D21" s="1" t="s">
        <v>112</v>
      </c>
      <c r="E21" s="1" t="s">
        <v>231</v>
      </c>
      <c r="F21" s="1" t="s">
        <v>232</v>
      </c>
      <c r="G21" s="1" t="s">
        <v>121</v>
      </c>
      <c r="H21" s="1" t="s">
        <v>7</v>
      </c>
      <c r="I21" s="1">
        <v>37.68</v>
      </c>
      <c r="J21" s="1" t="s">
        <v>233</v>
      </c>
      <c r="K21" s="1">
        <v>5999</v>
      </c>
      <c r="L21" s="1">
        <v>8</v>
      </c>
      <c r="M21" s="1">
        <v>17</v>
      </c>
      <c r="N21" s="2">
        <v>60</v>
      </c>
      <c r="O21" s="1">
        <v>90</v>
      </c>
      <c r="P21" s="1">
        <v>1000</v>
      </c>
      <c r="Q21" s="1">
        <v>1000</v>
      </c>
      <c r="R21" s="1">
        <v>1000</v>
      </c>
      <c r="S21" s="1">
        <v>1000</v>
      </c>
      <c r="T21" s="1">
        <f>K21*M21</f>
        <v>101983</v>
      </c>
      <c r="U21" s="1">
        <v>45</v>
      </c>
      <c r="V21" s="1">
        <v>0</v>
      </c>
      <c r="W21" s="1">
        <v>0.8020559043575799</v>
      </c>
      <c r="X21" s="9"/>
      <c r="Y21" s="7"/>
      <c r="Z21" s="8"/>
    </row>
    <row r="22" spans="1:26" ht="44.1" customHeight="1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>
        <v>35.159999999999997</v>
      </c>
      <c r="J22" s="1" t="s">
        <v>115</v>
      </c>
      <c r="K22" s="1">
        <v>2849</v>
      </c>
      <c r="L22" s="1">
        <v>8</v>
      </c>
      <c r="M22" s="1">
        <v>17</v>
      </c>
      <c r="N22" s="2">
        <v>60</v>
      </c>
      <c r="O22" s="1">
        <v>55</v>
      </c>
      <c r="P22" s="1">
        <v>1000</v>
      </c>
      <c r="Q22" s="1">
        <v>1000</v>
      </c>
      <c r="R22" s="1">
        <v>1000</v>
      </c>
      <c r="S22" s="1">
        <v>1000</v>
      </c>
      <c r="T22" s="1">
        <f t="shared" ref="T22:T81" si="1">K22*M22</f>
        <v>48433</v>
      </c>
      <c r="U22" s="1">
        <v>45</v>
      </c>
      <c r="V22" s="1">
        <v>35</v>
      </c>
      <c r="W22" s="1">
        <v>0.72462252846371999</v>
      </c>
      <c r="X22" s="9"/>
      <c r="Y22" s="7"/>
      <c r="Z22" s="8"/>
    </row>
    <row r="23" spans="1:26" ht="44.1" customHeight="1" x14ac:dyDescent="0.25">
      <c r="A23" s="1" t="s">
        <v>234</v>
      </c>
      <c r="B23" s="1" t="s">
        <v>1</v>
      </c>
      <c r="C23" s="1"/>
      <c r="D23" s="1" t="s">
        <v>235</v>
      </c>
      <c r="E23" s="1" t="s">
        <v>236</v>
      </c>
      <c r="F23" s="1" t="s">
        <v>237</v>
      </c>
      <c r="G23" s="1" t="s">
        <v>72</v>
      </c>
      <c r="H23" s="1" t="s">
        <v>38</v>
      </c>
      <c r="I23" s="1">
        <v>102.75</v>
      </c>
      <c r="J23" s="1" t="s">
        <v>238</v>
      </c>
      <c r="K23" s="1">
        <v>1699</v>
      </c>
      <c r="L23" s="1">
        <v>7</v>
      </c>
      <c r="M23" s="1">
        <v>14</v>
      </c>
      <c r="N23" s="2">
        <v>50</v>
      </c>
      <c r="O23" s="1">
        <v>120</v>
      </c>
      <c r="P23" s="1">
        <v>1000</v>
      </c>
      <c r="Q23" s="1">
        <v>1000</v>
      </c>
      <c r="R23" s="1">
        <v>1000</v>
      </c>
      <c r="S23" s="1">
        <v>1000</v>
      </c>
      <c r="T23" s="1">
        <f t="shared" si="1"/>
        <v>23786</v>
      </c>
      <c r="U23" s="1">
        <v>55</v>
      </c>
      <c r="V23" s="1">
        <v>30</v>
      </c>
      <c r="W23" s="1">
        <v>0.29183855337062004</v>
      </c>
      <c r="X23" s="9"/>
      <c r="Y23" s="7"/>
      <c r="Z23" s="8"/>
    </row>
    <row r="24" spans="1:26" ht="44.1" customHeight="1" x14ac:dyDescent="0.25">
      <c r="A24" s="1" t="s">
        <v>239</v>
      </c>
      <c r="B24" s="1" t="s">
        <v>1</v>
      </c>
      <c r="C24" s="1" t="s">
        <v>240</v>
      </c>
      <c r="D24" s="1" t="s">
        <v>241</v>
      </c>
      <c r="E24" s="1" t="s">
        <v>242</v>
      </c>
      <c r="F24" s="1" t="s">
        <v>243</v>
      </c>
      <c r="G24" s="1" t="s">
        <v>72</v>
      </c>
      <c r="H24" s="1" t="s">
        <v>38</v>
      </c>
      <c r="I24" s="1">
        <v>88.64</v>
      </c>
      <c r="J24" s="1" t="s">
        <v>244</v>
      </c>
      <c r="K24" s="1">
        <v>3402</v>
      </c>
      <c r="L24" s="1">
        <v>21</v>
      </c>
      <c r="M24" s="1">
        <v>42</v>
      </c>
      <c r="N24" s="2">
        <v>79</v>
      </c>
      <c r="O24" s="1">
        <v>90</v>
      </c>
      <c r="P24" s="1">
        <v>1000</v>
      </c>
      <c r="Q24" s="1">
        <v>1000</v>
      </c>
      <c r="R24" s="1">
        <v>400</v>
      </c>
      <c r="S24" s="1">
        <v>255</v>
      </c>
      <c r="T24" s="1">
        <f t="shared" si="1"/>
        <v>142884</v>
      </c>
      <c r="U24" s="1">
        <v>30</v>
      </c>
      <c r="V24" s="1">
        <v>0</v>
      </c>
      <c r="W24" s="1">
        <v>0.72159066290983997</v>
      </c>
      <c r="X24" s="9"/>
      <c r="Y24" s="7"/>
      <c r="Z24" s="8"/>
    </row>
    <row r="25" spans="1:26" ht="44.1" customHeight="1" x14ac:dyDescent="0.25">
      <c r="A25" s="1" t="s">
        <v>245</v>
      </c>
      <c r="B25" s="1" t="s">
        <v>89</v>
      </c>
      <c r="C25" s="1" t="s">
        <v>246</v>
      </c>
      <c r="D25" s="1" t="s">
        <v>164</v>
      </c>
      <c r="E25" s="1" t="s">
        <v>247</v>
      </c>
      <c r="F25" s="1" t="s">
        <v>248</v>
      </c>
      <c r="G25" s="1" t="s">
        <v>29</v>
      </c>
      <c r="H25" s="1" t="s">
        <v>7</v>
      </c>
      <c r="I25" s="1">
        <v>14.28</v>
      </c>
      <c r="J25" s="1" t="s">
        <v>249</v>
      </c>
      <c r="K25" s="1">
        <v>19383</v>
      </c>
      <c r="L25" s="1">
        <v>3</v>
      </c>
      <c r="M25" s="1">
        <v>6</v>
      </c>
      <c r="N25" s="2">
        <v>40</v>
      </c>
      <c r="O25" s="1">
        <v>135</v>
      </c>
      <c r="P25" s="1">
        <v>225</v>
      </c>
      <c r="Q25" s="1">
        <v>150</v>
      </c>
      <c r="R25" s="1">
        <v>50</v>
      </c>
      <c r="S25" s="1">
        <v>250</v>
      </c>
      <c r="T25" s="1">
        <f t="shared" si="1"/>
        <v>116298</v>
      </c>
      <c r="U25" s="1">
        <v>50</v>
      </c>
      <c r="V25" s="1">
        <v>45</v>
      </c>
      <c r="W25" s="1">
        <v>1.06130406166337</v>
      </c>
      <c r="X25" s="9"/>
      <c r="Y25" s="7"/>
      <c r="Z25" s="8"/>
    </row>
    <row r="26" spans="1:26" ht="44.1" customHeight="1" x14ac:dyDescent="0.25">
      <c r="A26" s="1" t="s">
        <v>250</v>
      </c>
      <c r="B26" s="1" t="s">
        <v>79</v>
      </c>
      <c r="C26" s="1"/>
      <c r="D26" s="1" t="s">
        <v>251</v>
      </c>
      <c r="E26" s="1" t="s">
        <v>252</v>
      </c>
      <c r="F26" s="1" t="s">
        <v>243</v>
      </c>
      <c r="G26" s="1" t="s">
        <v>72</v>
      </c>
      <c r="H26" s="1" t="s">
        <v>68</v>
      </c>
      <c r="I26" s="1">
        <v>13.77</v>
      </c>
      <c r="J26" s="1" t="s">
        <v>253</v>
      </c>
      <c r="K26" s="1">
        <v>2306</v>
      </c>
      <c r="L26" s="1">
        <v>9</v>
      </c>
      <c r="M26" s="1">
        <v>17</v>
      </c>
      <c r="N26" s="1">
        <v>49</v>
      </c>
      <c r="O26" s="1">
        <v>60</v>
      </c>
      <c r="P26" s="1">
        <v>100</v>
      </c>
      <c r="Q26" s="1">
        <v>999</v>
      </c>
      <c r="R26" s="1">
        <v>999</v>
      </c>
      <c r="S26" s="1">
        <v>100</v>
      </c>
      <c r="T26" s="1">
        <f t="shared" si="1"/>
        <v>39202</v>
      </c>
      <c r="U26" s="1">
        <v>50</v>
      </c>
      <c r="V26" s="1">
        <v>30</v>
      </c>
      <c r="W26" s="1">
        <v>1.7454430925084599</v>
      </c>
      <c r="X26" s="9"/>
      <c r="Y26" s="7"/>
      <c r="Z26" s="8"/>
    </row>
    <row r="27" spans="1:26" ht="44.1" customHeight="1" x14ac:dyDescent="0.25">
      <c r="A27" s="1" t="s">
        <v>254</v>
      </c>
      <c r="B27" s="1" t="s">
        <v>1</v>
      </c>
      <c r="C27" s="1" t="s">
        <v>255</v>
      </c>
      <c r="D27" s="1" t="s">
        <v>256</v>
      </c>
      <c r="E27" s="1" t="s">
        <v>257</v>
      </c>
      <c r="F27" s="1" t="s">
        <v>258</v>
      </c>
      <c r="G27" s="1" t="s">
        <v>52</v>
      </c>
      <c r="H27" s="1" t="s">
        <v>38</v>
      </c>
      <c r="I27" s="1">
        <v>158.93</v>
      </c>
      <c r="J27" s="1" t="s">
        <v>259</v>
      </c>
      <c r="K27" s="1">
        <v>999</v>
      </c>
      <c r="L27" s="1">
        <v>29</v>
      </c>
      <c r="M27" s="1">
        <v>58</v>
      </c>
      <c r="N27" s="2">
        <v>75</v>
      </c>
      <c r="O27" s="1">
        <v>90</v>
      </c>
      <c r="P27" s="1">
        <v>1000</v>
      </c>
      <c r="Q27" s="1">
        <v>1000</v>
      </c>
      <c r="R27" s="1">
        <v>1000</v>
      </c>
      <c r="S27" s="1">
        <v>1000</v>
      </c>
      <c r="T27" s="1">
        <f t="shared" si="1"/>
        <v>57942</v>
      </c>
      <c r="U27" s="1">
        <v>25</v>
      </c>
      <c r="V27" s="1">
        <v>0</v>
      </c>
      <c r="W27" s="1">
        <v>0.11341877359701</v>
      </c>
      <c r="X27" s="9"/>
      <c r="Y27" s="7"/>
      <c r="Z27" s="8"/>
    </row>
    <row r="28" spans="1:26" ht="44.1" customHeight="1" x14ac:dyDescent="0.25">
      <c r="A28" s="1" t="s">
        <v>260</v>
      </c>
      <c r="B28" s="1" t="s">
        <v>1</v>
      </c>
      <c r="C28" s="1" t="s">
        <v>255</v>
      </c>
      <c r="D28" s="1" t="s">
        <v>256</v>
      </c>
      <c r="E28" s="1" t="s">
        <v>261</v>
      </c>
      <c r="F28" s="1" t="s">
        <v>262</v>
      </c>
      <c r="G28" s="1" t="s">
        <v>72</v>
      </c>
      <c r="H28" s="1" t="s">
        <v>38</v>
      </c>
      <c r="I28" s="1">
        <v>159</v>
      </c>
      <c r="J28" s="1" t="s">
        <v>263</v>
      </c>
      <c r="K28" s="1">
        <v>1399</v>
      </c>
      <c r="L28" s="1">
        <v>29</v>
      </c>
      <c r="M28" s="1">
        <v>58</v>
      </c>
      <c r="N28" s="2">
        <v>75</v>
      </c>
      <c r="O28" s="1">
        <v>90</v>
      </c>
      <c r="P28" s="1">
        <v>1000</v>
      </c>
      <c r="Q28" s="1">
        <v>1000</v>
      </c>
      <c r="R28" s="1">
        <v>1000</v>
      </c>
      <c r="S28" s="1">
        <v>1000</v>
      </c>
      <c r="T28" s="1">
        <f t="shared" si="1"/>
        <v>81142</v>
      </c>
      <c r="U28" s="1">
        <v>30</v>
      </c>
      <c r="V28" s="1">
        <v>0</v>
      </c>
      <c r="W28" s="1">
        <v>0.11341877359701</v>
      </c>
      <c r="X28" s="9"/>
      <c r="Y28" s="7"/>
      <c r="Z28" s="8"/>
    </row>
    <row r="29" spans="1:26" ht="44.1" customHeight="1" x14ac:dyDescent="0.25">
      <c r="A29" s="1" t="s">
        <v>264</v>
      </c>
      <c r="B29" s="1" t="s">
        <v>1</v>
      </c>
      <c r="C29" s="1"/>
      <c r="D29" s="1" t="s">
        <v>241</v>
      </c>
      <c r="E29" s="1" t="s">
        <v>265</v>
      </c>
      <c r="F29" s="1" t="s">
        <v>266</v>
      </c>
      <c r="G29" s="1" t="s">
        <v>52</v>
      </c>
      <c r="H29" s="1" t="s">
        <v>38</v>
      </c>
      <c r="I29" s="1">
        <v>92.08</v>
      </c>
      <c r="J29" s="1" t="s">
        <v>267</v>
      </c>
      <c r="K29" s="1">
        <v>269</v>
      </c>
      <c r="L29" s="1">
        <v>21</v>
      </c>
      <c r="M29" s="1">
        <v>42</v>
      </c>
      <c r="N29" s="2">
        <v>79</v>
      </c>
      <c r="O29" s="1">
        <v>85</v>
      </c>
      <c r="P29" s="1">
        <v>370</v>
      </c>
      <c r="Q29" s="1">
        <v>1000</v>
      </c>
      <c r="R29" s="1">
        <v>1000</v>
      </c>
      <c r="S29" s="1">
        <v>1000</v>
      </c>
      <c r="T29" s="1">
        <f t="shared" si="1"/>
        <v>11298</v>
      </c>
      <c r="U29" s="1">
        <v>55</v>
      </c>
      <c r="V29" s="1">
        <v>5</v>
      </c>
      <c r="W29" s="1">
        <v>2.87106506283126</v>
      </c>
      <c r="X29" s="9"/>
      <c r="Y29" s="7"/>
      <c r="Z29" s="8"/>
    </row>
    <row r="30" spans="1:26" ht="44.1" customHeight="1" x14ac:dyDescent="0.25">
      <c r="A30" s="1" t="s">
        <v>268</v>
      </c>
      <c r="B30" s="1" t="s">
        <v>89</v>
      </c>
      <c r="C30" s="1" t="s">
        <v>269</v>
      </c>
      <c r="D30" s="1" t="s">
        <v>146</v>
      </c>
      <c r="E30" s="1" t="s">
        <v>270</v>
      </c>
      <c r="F30" s="1" t="s">
        <v>271</v>
      </c>
      <c r="G30" s="1" t="s">
        <v>29</v>
      </c>
      <c r="H30" s="1" t="s">
        <v>99</v>
      </c>
      <c r="I30" s="1">
        <v>309.64999999999998</v>
      </c>
      <c r="J30" s="1" t="s">
        <v>272</v>
      </c>
      <c r="K30" s="1">
        <v>6405</v>
      </c>
      <c r="L30" s="1">
        <v>14</v>
      </c>
      <c r="M30" s="1">
        <v>32</v>
      </c>
      <c r="N30" s="2">
        <v>30</v>
      </c>
      <c r="O30" s="1">
        <v>38</v>
      </c>
      <c r="P30" s="1">
        <v>1000</v>
      </c>
      <c r="Q30" s="1">
        <v>300</v>
      </c>
      <c r="R30" s="1">
        <v>50</v>
      </c>
      <c r="S30" s="1">
        <v>200</v>
      </c>
      <c r="T30" s="1">
        <f t="shared" si="1"/>
        <v>204960</v>
      </c>
      <c r="U30" s="1">
        <v>30</v>
      </c>
      <c r="V30" s="1">
        <v>52</v>
      </c>
      <c r="W30" s="1">
        <v>0.14207317844672002</v>
      </c>
      <c r="X30" s="9"/>
      <c r="Y30" s="7"/>
      <c r="Z30" s="8"/>
    </row>
    <row r="31" spans="1:26" ht="44.1" customHeight="1" x14ac:dyDescent="0.25">
      <c r="A31" s="1" t="s">
        <v>273</v>
      </c>
      <c r="B31" s="1" t="s">
        <v>89</v>
      </c>
      <c r="C31" s="1" t="s">
        <v>274</v>
      </c>
      <c r="D31" s="1" t="s">
        <v>112</v>
      </c>
      <c r="E31" s="1" t="s">
        <v>275</v>
      </c>
      <c r="F31" s="1" t="s">
        <v>276</v>
      </c>
      <c r="G31" s="1" t="s">
        <v>35</v>
      </c>
      <c r="H31" s="1" t="s">
        <v>38</v>
      </c>
      <c r="I31" s="1">
        <v>44.37</v>
      </c>
      <c r="J31" s="1" t="s">
        <v>277</v>
      </c>
      <c r="K31" s="1">
        <v>2349</v>
      </c>
      <c r="L31" s="1">
        <v>12</v>
      </c>
      <c r="M31" s="1">
        <v>24</v>
      </c>
      <c r="N31" s="2">
        <v>60</v>
      </c>
      <c r="O31" s="1">
        <v>105</v>
      </c>
      <c r="P31" s="1">
        <v>200</v>
      </c>
      <c r="Q31" s="1">
        <v>800</v>
      </c>
      <c r="R31" s="1">
        <v>500</v>
      </c>
      <c r="S31" s="1">
        <v>250</v>
      </c>
      <c r="T31" s="1">
        <f t="shared" si="1"/>
        <v>56376</v>
      </c>
      <c r="U31" s="1">
        <v>30</v>
      </c>
      <c r="V31" s="1">
        <v>15</v>
      </c>
      <c r="W31" s="1">
        <v>0.13576270131196</v>
      </c>
      <c r="X31" s="9"/>
      <c r="Y31" s="7"/>
      <c r="Z31" s="8"/>
    </row>
    <row r="32" spans="1:26" ht="44.1" customHeight="1" x14ac:dyDescent="0.25">
      <c r="A32" s="1" t="s">
        <v>278</v>
      </c>
      <c r="B32" s="1" t="s">
        <v>89</v>
      </c>
      <c r="C32" s="1"/>
      <c r="D32" s="1" t="s">
        <v>112</v>
      </c>
      <c r="E32" s="1" t="s">
        <v>279</v>
      </c>
      <c r="F32" s="1" t="s">
        <v>280</v>
      </c>
      <c r="G32" s="1" t="s">
        <v>72</v>
      </c>
      <c r="H32" s="1" t="s">
        <v>38</v>
      </c>
      <c r="I32" s="1">
        <v>45.48</v>
      </c>
      <c r="J32" s="1" t="s">
        <v>281</v>
      </c>
      <c r="K32" s="1">
        <v>1599</v>
      </c>
      <c r="L32" s="1">
        <v>12</v>
      </c>
      <c r="M32" s="1">
        <v>24</v>
      </c>
      <c r="N32" s="2">
        <v>60</v>
      </c>
      <c r="O32" s="1">
        <v>90</v>
      </c>
      <c r="P32" s="1">
        <v>550</v>
      </c>
      <c r="Q32" s="1">
        <v>700</v>
      </c>
      <c r="R32" s="1">
        <v>999</v>
      </c>
      <c r="S32" s="1">
        <v>1000</v>
      </c>
      <c r="T32" s="1">
        <f t="shared" si="1"/>
        <v>38376</v>
      </c>
      <c r="U32" s="1">
        <v>55</v>
      </c>
      <c r="V32" s="1">
        <v>0</v>
      </c>
      <c r="W32" s="1">
        <v>0.54123138417824002</v>
      </c>
      <c r="X32" s="9"/>
      <c r="Y32" s="7"/>
      <c r="Z32" s="8"/>
    </row>
    <row r="33" spans="1:26" ht="44.1" customHeight="1" x14ac:dyDescent="0.25">
      <c r="A33" s="1" t="s">
        <v>282</v>
      </c>
      <c r="B33" s="1" t="s">
        <v>89</v>
      </c>
      <c r="C33" s="1"/>
      <c r="D33" s="1" t="s">
        <v>283</v>
      </c>
      <c r="E33" s="1" t="s">
        <v>284</v>
      </c>
      <c r="F33" s="1" t="s">
        <v>285</v>
      </c>
      <c r="G33" s="1" t="s">
        <v>72</v>
      </c>
      <c r="H33" s="1" t="s">
        <v>99</v>
      </c>
      <c r="I33" s="1">
        <v>365.63</v>
      </c>
      <c r="J33" s="1" t="s">
        <v>286</v>
      </c>
      <c r="K33" s="1">
        <v>718</v>
      </c>
      <c r="L33" s="1">
        <v>14</v>
      </c>
      <c r="M33" s="1">
        <v>28</v>
      </c>
      <c r="N33" s="2">
        <v>65</v>
      </c>
      <c r="O33" s="1">
        <v>90</v>
      </c>
      <c r="P33" s="1">
        <v>1000</v>
      </c>
      <c r="Q33" s="1">
        <v>1000</v>
      </c>
      <c r="R33" s="1">
        <v>1000</v>
      </c>
      <c r="S33" s="1">
        <v>1000</v>
      </c>
      <c r="T33" s="1">
        <f t="shared" si="1"/>
        <v>20104</v>
      </c>
      <c r="U33" s="1">
        <v>55</v>
      </c>
      <c r="V33" s="1">
        <v>0</v>
      </c>
      <c r="W33" s="1">
        <v>0.43541140458411998</v>
      </c>
      <c r="X33" s="9"/>
      <c r="Y33" s="7"/>
      <c r="Z33" s="8"/>
    </row>
    <row r="34" spans="1:26" ht="44.1" customHeight="1" x14ac:dyDescent="0.25">
      <c r="A34" s="1" t="s">
        <v>287</v>
      </c>
      <c r="B34" s="1" t="s">
        <v>79</v>
      </c>
      <c r="C34" s="1"/>
      <c r="D34" s="1" t="s">
        <v>80</v>
      </c>
      <c r="E34" s="1" t="s">
        <v>288</v>
      </c>
      <c r="F34" s="1" t="s">
        <v>289</v>
      </c>
      <c r="G34" s="1" t="s">
        <v>52</v>
      </c>
      <c r="H34" s="1" t="s">
        <v>68</v>
      </c>
      <c r="I34" s="1">
        <v>16.350000000000001</v>
      </c>
      <c r="J34" s="1" t="s">
        <v>290</v>
      </c>
      <c r="K34" s="1">
        <v>169</v>
      </c>
      <c r="L34" s="1">
        <v>9</v>
      </c>
      <c r="M34" s="1">
        <v>17</v>
      </c>
      <c r="N34" s="1">
        <v>49</v>
      </c>
      <c r="O34" s="1">
        <v>110</v>
      </c>
      <c r="P34" s="1">
        <v>600</v>
      </c>
      <c r="Q34" s="1">
        <v>350</v>
      </c>
      <c r="R34" s="1">
        <v>700</v>
      </c>
      <c r="S34" s="1">
        <v>1000</v>
      </c>
      <c r="T34" s="1">
        <f t="shared" si="1"/>
        <v>2873</v>
      </c>
      <c r="U34" s="1">
        <v>50</v>
      </c>
      <c r="V34" s="1">
        <v>20</v>
      </c>
      <c r="W34" s="1">
        <v>1.81938578075496</v>
      </c>
      <c r="X34" s="9"/>
      <c r="Y34" s="7"/>
      <c r="Z34" s="8"/>
    </row>
    <row r="35" spans="1:26" ht="44.1" customHeight="1" x14ac:dyDescent="0.25">
      <c r="A35" s="1" t="s">
        <v>23</v>
      </c>
      <c r="B35" s="1" t="s">
        <v>24</v>
      </c>
      <c r="C35" s="1" t="s">
        <v>25</v>
      </c>
      <c r="D35" s="1" t="s">
        <v>26</v>
      </c>
      <c r="E35" s="1" t="s">
        <v>27</v>
      </c>
      <c r="F35" s="1" t="s">
        <v>28</v>
      </c>
      <c r="G35" s="1" t="s">
        <v>29</v>
      </c>
      <c r="H35" s="1" t="s">
        <v>7</v>
      </c>
      <c r="I35" s="1">
        <v>157.91999999999999</v>
      </c>
      <c r="J35" s="1" t="s">
        <v>116</v>
      </c>
      <c r="K35" s="1">
        <v>13399</v>
      </c>
      <c r="L35" s="1">
        <v>0</v>
      </c>
      <c r="M35" s="1">
        <v>2</v>
      </c>
      <c r="N35" s="2">
        <v>10</v>
      </c>
      <c r="O35" s="1">
        <v>85</v>
      </c>
      <c r="P35" s="1">
        <v>250</v>
      </c>
      <c r="Q35" s="1">
        <v>400</v>
      </c>
      <c r="R35" s="1">
        <v>600</v>
      </c>
      <c r="S35" s="1">
        <v>250</v>
      </c>
      <c r="T35" s="1">
        <f t="shared" si="1"/>
        <v>26798</v>
      </c>
      <c r="U35" s="1">
        <v>50</v>
      </c>
      <c r="V35" s="1">
        <v>5</v>
      </c>
      <c r="W35" s="1">
        <v>0.49205180595317005</v>
      </c>
      <c r="X35" s="9"/>
      <c r="Y35" s="7"/>
      <c r="Z35" s="8"/>
    </row>
    <row r="36" spans="1:26" ht="44.1" customHeight="1" x14ac:dyDescent="0.25">
      <c r="A36" s="1" t="s">
        <v>117</v>
      </c>
      <c r="B36" s="1" t="s">
        <v>1</v>
      </c>
      <c r="C36" s="1" t="s">
        <v>118</v>
      </c>
      <c r="D36" s="1" t="s">
        <v>3</v>
      </c>
      <c r="E36" s="1" t="s">
        <v>119</v>
      </c>
      <c r="F36" s="1" t="s">
        <v>120</v>
      </c>
      <c r="G36" s="1" t="s">
        <v>121</v>
      </c>
      <c r="H36" s="1" t="s">
        <v>7</v>
      </c>
      <c r="I36" s="1">
        <v>22.3</v>
      </c>
      <c r="J36" s="1" t="s">
        <v>122</v>
      </c>
      <c r="K36" s="1">
        <v>1899</v>
      </c>
      <c r="L36" s="1">
        <v>8</v>
      </c>
      <c r="M36" s="1">
        <v>17</v>
      </c>
      <c r="N36" s="2">
        <v>40</v>
      </c>
      <c r="O36" s="1">
        <v>120</v>
      </c>
      <c r="P36" s="1">
        <v>400</v>
      </c>
      <c r="Q36" s="1">
        <v>700</v>
      </c>
      <c r="R36" s="1">
        <v>500</v>
      </c>
      <c r="S36" s="1">
        <v>1000</v>
      </c>
      <c r="T36" s="1">
        <f t="shared" si="1"/>
        <v>32283</v>
      </c>
      <c r="U36" s="1">
        <v>30</v>
      </c>
      <c r="V36" s="1">
        <v>30</v>
      </c>
      <c r="W36" s="1">
        <v>1.4259981443865699</v>
      </c>
      <c r="X36" s="9"/>
      <c r="Y36" s="7"/>
      <c r="Z36" s="8"/>
    </row>
    <row r="37" spans="1:26" ht="44.1" customHeight="1" x14ac:dyDescent="0.25">
      <c r="A37" s="1" t="s">
        <v>291</v>
      </c>
      <c r="B37" s="1" t="s">
        <v>1</v>
      </c>
      <c r="C37" s="1" t="s">
        <v>292</v>
      </c>
      <c r="D37" s="1" t="s">
        <v>3</v>
      </c>
      <c r="E37" s="1" t="s">
        <v>293</v>
      </c>
      <c r="F37" s="1" t="s">
        <v>294</v>
      </c>
      <c r="G37" s="1" t="s">
        <v>66</v>
      </c>
      <c r="H37" s="1" t="s">
        <v>7</v>
      </c>
      <c r="I37" s="1">
        <v>24.56</v>
      </c>
      <c r="J37" s="1" t="s">
        <v>295</v>
      </c>
      <c r="K37" s="1">
        <v>6299</v>
      </c>
      <c r="L37" s="1">
        <v>8</v>
      </c>
      <c r="M37" s="1">
        <v>17</v>
      </c>
      <c r="N37" s="2">
        <v>30</v>
      </c>
      <c r="O37" s="1">
        <v>80</v>
      </c>
      <c r="P37" s="1">
        <v>1000</v>
      </c>
      <c r="Q37" s="1">
        <v>300</v>
      </c>
      <c r="R37" s="1">
        <v>1000</v>
      </c>
      <c r="S37" s="1">
        <v>700</v>
      </c>
      <c r="T37" s="1">
        <f t="shared" si="1"/>
        <v>107083</v>
      </c>
      <c r="U37" s="1">
        <v>30</v>
      </c>
      <c r="V37" s="1">
        <v>10</v>
      </c>
      <c r="W37" s="1">
        <v>0.31365986790514999</v>
      </c>
      <c r="X37" s="9"/>
      <c r="Y37" s="7"/>
      <c r="Z37" s="8"/>
    </row>
    <row r="38" spans="1:26" ht="44.1" customHeight="1" x14ac:dyDescent="0.25">
      <c r="A38" s="1" t="s">
        <v>123</v>
      </c>
      <c r="B38" s="1" t="s">
        <v>1</v>
      </c>
      <c r="C38" s="1" t="s">
        <v>2</v>
      </c>
      <c r="D38" s="1" t="s">
        <v>3</v>
      </c>
      <c r="E38" s="1" t="s">
        <v>124</v>
      </c>
      <c r="F38" s="1" t="s">
        <v>125</v>
      </c>
      <c r="G38" s="1" t="s">
        <v>52</v>
      </c>
      <c r="H38" s="1" t="s">
        <v>7</v>
      </c>
      <c r="I38" s="1">
        <v>34.479999999999997</v>
      </c>
      <c r="J38" s="1" t="s">
        <v>126</v>
      </c>
      <c r="K38" s="1">
        <v>631</v>
      </c>
      <c r="L38" s="1">
        <v>8</v>
      </c>
      <c r="M38" s="1">
        <v>17</v>
      </c>
      <c r="N38" s="2">
        <v>60</v>
      </c>
      <c r="O38" s="1">
        <v>135</v>
      </c>
      <c r="P38" s="1">
        <v>800</v>
      </c>
      <c r="Q38" s="1">
        <v>1000</v>
      </c>
      <c r="R38" s="1">
        <v>250</v>
      </c>
      <c r="S38" s="1">
        <v>1000</v>
      </c>
      <c r="T38" s="1">
        <f t="shared" si="1"/>
        <v>10727</v>
      </c>
      <c r="U38" s="1">
        <v>35</v>
      </c>
      <c r="V38" s="1">
        <v>45</v>
      </c>
      <c r="W38" s="1">
        <v>0.72462252846371999</v>
      </c>
      <c r="X38" s="9"/>
      <c r="Y38" s="7"/>
      <c r="Z38" s="8"/>
    </row>
    <row r="39" spans="1:26" ht="44.1" customHeight="1" x14ac:dyDescent="0.25">
      <c r="A39" s="1" t="s">
        <v>127</v>
      </c>
      <c r="B39" s="1" t="s">
        <v>1</v>
      </c>
      <c r="C39" s="1" t="s">
        <v>128</v>
      </c>
      <c r="D39" s="1" t="s">
        <v>129</v>
      </c>
      <c r="E39" s="1" t="s">
        <v>130</v>
      </c>
      <c r="F39" s="1" t="s">
        <v>131</v>
      </c>
      <c r="G39" s="1" t="s">
        <v>52</v>
      </c>
      <c r="H39" s="1" t="s">
        <v>68</v>
      </c>
      <c r="I39" s="1">
        <v>72.14</v>
      </c>
      <c r="J39" s="1" t="s">
        <v>132</v>
      </c>
      <c r="K39" s="1">
        <v>1133</v>
      </c>
      <c r="L39" s="1">
        <v>7</v>
      </c>
      <c r="M39" s="1">
        <v>14</v>
      </c>
      <c r="N39" s="2">
        <v>40</v>
      </c>
      <c r="O39" s="1">
        <v>60</v>
      </c>
      <c r="P39" s="1">
        <v>999</v>
      </c>
      <c r="Q39" s="1">
        <v>806</v>
      </c>
      <c r="R39" s="1">
        <v>999</v>
      </c>
      <c r="S39" s="1">
        <v>912</v>
      </c>
      <c r="T39" s="1">
        <f t="shared" si="1"/>
        <v>15862</v>
      </c>
      <c r="U39" s="1">
        <v>30</v>
      </c>
      <c r="V39" s="1">
        <v>30</v>
      </c>
      <c r="W39" s="1">
        <v>0.11901753788335999</v>
      </c>
      <c r="X39" s="9"/>
      <c r="Y39" s="7"/>
      <c r="Z39" s="8"/>
    </row>
    <row r="40" spans="1:26" ht="44.1" customHeight="1" x14ac:dyDescent="0.25">
      <c r="A40" s="1" t="s">
        <v>296</v>
      </c>
      <c r="B40" s="1" t="s">
        <v>1</v>
      </c>
      <c r="C40" s="1"/>
      <c r="D40" s="1" t="s">
        <v>297</v>
      </c>
      <c r="E40" s="1" t="s">
        <v>298</v>
      </c>
      <c r="F40" s="1" t="s">
        <v>299</v>
      </c>
      <c r="G40" s="1" t="s">
        <v>52</v>
      </c>
      <c r="H40" s="1" t="s">
        <v>38</v>
      </c>
      <c r="I40" s="1">
        <v>112.79</v>
      </c>
      <c r="J40" s="1" t="s">
        <v>300</v>
      </c>
      <c r="K40" s="1">
        <v>165</v>
      </c>
      <c r="L40" s="1">
        <v>21</v>
      </c>
      <c r="M40" s="1">
        <v>42</v>
      </c>
      <c r="N40" s="2">
        <v>75</v>
      </c>
      <c r="O40" s="1">
        <v>77</v>
      </c>
      <c r="P40" s="1">
        <v>1000</v>
      </c>
      <c r="Q40" s="1">
        <v>1000</v>
      </c>
      <c r="R40" s="1">
        <v>1000</v>
      </c>
      <c r="S40" s="1">
        <v>484</v>
      </c>
      <c r="T40" s="1">
        <f t="shared" si="1"/>
        <v>6930</v>
      </c>
      <c r="U40" s="1">
        <v>55</v>
      </c>
      <c r="V40" s="1">
        <v>13</v>
      </c>
      <c r="W40" s="1">
        <v>0.81625721815248997</v>
      </c>
      <c r="X40" s="9"/>
      <c r="Y40" s="7"/>
      <c r="Z40" s="8"/>
    </row>
    <row r="41" spans="1:26" ht="44.1" customHeight="1" x14ac:dyDescent="0.25">
      <c r="A41" s="1" t="s">
        <v>301</v>
      </c>
      <c r="B41" s="1" t="s">
        <v>89</v>
      </c>
      <c r="C41" s="1" t="s">
        <v>269</v>
      </c>
      <c r="D41" s="1" t="s">
        <v>146</v>
      </c>
      <c r="E41" s="1" t="s">
        <v>302</v>
      </c>
      <c r="F41" s="1" t="s">
        <v>303</v>
      </c>
      <c r="G41" s="1" t="s">
        <v>29</v>
      </c>
      <c r="H41" s="1" t="s">
        <v>99</v>
      </c>
      <c r="I41" s="1">
        <v>307.2</v>
      </c>
      <c r="J41" s="1" t="s">
        <v>304</v>
      </c>
      <c r="K41" s="1">
        <v>12712</v>
      </c>
      <c r="L41" s="1">
        <v>14</v>
      </c>
      <c r="M41" s="1">
        <v>32</v>
      </c>
      <c r="N41" s="2">
        <v>30</v>
      </c>
      <c r="O41" s="1">
        <v>86</v>
      </c>
      <c r="P41" s="1">
        <v>300</v>
      </c>
      <c r="Q41" s="1">
        <v>550</v>
      </c>
      <c r="R41" s="1">
        <v>150</v>
      </c>
      <c r="S41" s="1">
        <v>700</v>
      </c>
      <c r="T41" s="1">
        <f t="shared" si="1"/>
        <v>406784</v>
      </c>
      <c r="U41" s="1">
        <v>30</v>
      </c>
      <c r="V41" s="1">
        <v>4</v>
      </c>
      <c r="W41" s="1">
        <v>0.30495407404287</v>
      </c>
      <c r="X41" s="9"/>
      <c r="Y41" s="7"/>
      <c r="Z41" s="8"/>
    </row>
    <row r="42" spans="1:26" ht="44.1" customHeight="1" x14ac:dyDescent="0.25">
      <c r="A42" s="1" t="s">
        <v>305</v>
      </c>
      <c r="B42" s="1" t="s">
        <v>89</v>
      </c>
      <c r="C42" s="1" t="s">
        <v>274</v>
      </c>
      <c r="D42" s="1" t="s">
        <v>112</v>
      </c>
      <c r="E42" s="1" t="s">
        <v>306</v>
      </c>
      <c r="F42" s="1" t="s">
        <v>307</v>
      </c>
      <c r="G42" s="1" t="s">
        <v>52</v>
      </c>
      <c r="H42" s="1" t="s">
        <v>38</v>
      </c>
      <c r="I42" s="1">
        <v>44.45</v>
      </c>
      <c r="J42" s="1" t="s">
        <v>308</v>
      </c>
      <c r="K42" s="1">
        <v>416</v>
      </c>
      <c r="L42" s="1">
        <v>12</v>
      </c>
      <c r="M42" s="1">
        <v>24</v>
      </c>
      <c r="N42" s="2">
        <v>60</v>
      </c>
      <c r="O42" s="1">
        <v>105</v>
      </c>
      <c r="P42" s="1">
        <v>500</v>
      </c>
      <c r="Q42" s="1">
        <v>800</v>
      </c>
      <c r="R42" s="1">
        <v>300</v>
      </c>
      <c r="S42" s="1">
        <v>400</v>
      </c>
      <c r="T42" s="1">
        <f t="shared" si="1"/>
        <v>9984</v>
      </c>
      <c r="U42" s="1">
        <v>30</v>
      </c>
      <c r="V42" s="1">
        <v>15</v>
      </c>
      <c r="W42" s="1">
        <v>0.13576270131196</v>
      </c>
    </row>
    <row r="43" spans="1:26" ht="44.1" customHeight="1" x14ac:dyDescent="0.25">
      <c r="A43" s="1" t="s">
        <v>309</v>
      </c>
      <c r="B43" s="1" t="s">
        <v>89</v>
      </c>
      <c r="C43" s="1" t="s">
        <v>310</v>
      </c>
      <c r="D43" s="1" t="s">
        <v>311</v>
      </c>
      <c r="E43" s="1" t="s">
        <v>312</v>
      </c>
      <c r="F43" s="1" t="s">
        <v>285</v>
      </c>
      <c r="G43" s="1" t="s">
        <v>72</v>
      </c>
      <c r="H43" s="1" t="s">
        <v>39</v>
      </c>
      <c r="I43" s="1">
        <v>154.44999999999999</v>
      </c>
      <c r="J43" s="1" t="s">
        <v>313</v>
      </c>
      <c r="K43" s="1">
        <v>168</v>
      </c>
      <c r="L43" s="1">
        <v>6</v>
      </c>
      <c r="M43" s="1">
        <v>12</v>
      </c>
      <c r="N43" s="2">
        <v>49</v>
      </c>
      <c r="O43" s="1">
        <v>110</v>
      </c>
      <c r="P43" s="1">
        <v>1500</v>
      </c>
      <c r="Q43" s="1">
        <v>800</v>
      </c>
      <c r="R43" s="1">
        <v>2000</v>
      </c>
      <c r="S43" s="1">
        <v>1500</v>
      </c>
      <c r="T43" s="1">
        <f t="shared" si="1"/>
        <v>2016</v>
      </c>
      <c r="U43" s="1">
        <v>55</v>
      </c>
      <c r="V43" s="1">
        <v>20</v>
      </c>
      <c r="W43" s="1">
        <v>0.94974054105838002</v>
      </c>
    </row>
    <row r="44" spans="1:26" ht="90.75" customHeight="1" x14ac:dyDescent="0.25">
      <c r="A44" s="1" t="s">
        <v>314</v>
      </c>
      <c r="B44" s="1" t="s">
        <v>89</v>
      </c>
      <c r="C44" s="1"/>
      <c r="D44" s="1" t="s">
        <v>315</v>
      </c>
      <c r="E44" s="1" t="s">
        <v>316</v>
      </c>
      <c r="F44" s="1" t="s">
        <v>317</v>
      </c>
      <c r="G44" s="1" t="s">
        <v>52</v>
      </c>
      <c r="H44" s="1" t="s">
        <v>39</v>
      </c>
      <c r="I44" s="1">
        <v>141.21</v>
      </c>
      <c r="J44" s="1" t="s">
        <v>318</v>
      </c>
      <c r="K44" s="1">
        <v>1654</v>
      </c>
      <c r="L44" s="1">
        <v>5</v>
      </c>
      <c r="M44" s="1">
        <v>9</v>
      </c>
      <c r="N44" s="2">
        <v>40</v>
      </c>
      <c r="O44" s="1">
        <v>120</v>
      </c>
      <c r="P44" s="1">
        <v>1000</v>
      </c>
      <c r="Q44" s="1">
        <v>1000</v>
      </c>
      <c r="R44" s="1">
        <v>1000</v>
      </c>
      <c r="S44" s="1">
        <v>1000</v>
      </c>
      <c r="T44" s="1">
        <f t="shared" si="1"/>
        <v>14886</v>
      </c>
      <c r="U44" s="1">
        <v>55</v>
      </c>
      <c r="V44" s="1">
        <v>30</v>
      </c>
      <c r="W44" s="1">
        <v>1.3135174251169102</v>
      </c>
    </row>
    <row r="45" spans="1:26" ht="44.1" customHeight="1" x14ac:dyDescent="0.25">
      <c r="A45" s="1" t="s">
        <v>319</v>
      </c>
      <c r="B45" s="1" t="s">
        <v>107</v>
      </c>
      <c r="C45" s="1"/>
      <c r="D45" s="1" t="s">
        <v>80</v>
      </c>
      <c r="E45" s="1" t="s">
        <v>320</v>
      </c>
      <c r="F45" s="1" t="s">
        <v>321</v>
      </c>
      <c r="G45" s="1" t="s">
        <v>35</v>
      </c>
      <c r="H45" s="1" t="s">
        <v>68</v>
      </c>
      <c r="I45" s="1">
        <v>32.409999999999997</v>
      </c>
      <c r="J45" s="1" t="s">
        <v>322</v>
      </c>
      <c r="K45" s="1">
        <v>499</v>
      </c>
      <c r="L45" s="1">
        <v>11</v>
      </c>
      <c r="M45" s="1">
        <v>11</v>
      </c>
      <c r="N45" s="1">
        <v>40</v>
      </c>
      <c r="O45" s="1">
        <v>70</v>
      </c>
      <c r="P45" s="1">
        <v>1000</v>
      </c>
      <c r="Q45" s="1">
        <v>1000</v>
      </c>
      <c r="R45" s="1">
        <v>500</v>
      </c>
      <c r="S45" s="1">
        <v>1000</v>
      </c>
      <c r="T45" s="1">
        <f t="shared" si="1"/>
        <v>5489</v>
      </c>
      <c r="U45" s="1">
        <v>55</v>
      </c>
      <c r="V45" s="1">
        <v>20</v>
      </c>
      <c r="W45" s="1">
        <v>0.20299378204924001</v>
      </c>
    </row>
    <row r="46" spans="1:26" ht="86.25" customHeight="1" x14ac:dyDescent="0.25">
      <c r="A46" s="1" t="s">
        <v>323</v>
      </c>
      <c r="B46" s="1" t="s">
        <v>60</v>
      </c>
      <c r="C46" s="1" t="s">
        <v>324</v>
      </c>
      <c r="D46" s="1" t="s">
        <v>325</v>
      </c>
      <c r="E46" s="1" t="s">
        <v>326</v>
      </c>
      <c r="F46" s="1" t="s">
        <v>327</v>
      </c>
      <c r="G46" s="1" t="s">
        <v>121</v>
      </c>
      <c r="H46" s="1" t="s">
        <v>99</v>
      </c>
      <c r="I46" s="1">
        <v>88.9</v>
      </c>
      <c r="J46" s="1" t="s">
        <v>328</v>
      </c>
      <c r="K46" s="1">
        <v>6305</v>
      </c>
      <c r="L46" s="1">
        <v>2</v>
      </c>
      <c r="M46" s="1">
        <v>4</v>
      </c>
      <c r="N46" s="2">
        <v>40</v>
      </c>
      <c r="O46" s="1">
        <v>100</v>
      </c>
      <c r="P46" s="1">
        <v>900</v>
      </c>
      <c r="Q46" s="1">
        <v>1000</v>
      </c>
      <c r="R46" s="1">
        <v>900</v>
      </c>
      <c r="S46" s="1">
        <v>1000</v>
      </c>
      <c r="T46" s="1">
        <f t="shared" si="1"/>
        <v>25220</v>
      </c>
      <c r="U46" s="1">
        <v>30</v>
      </c>
      <c r="V46" s="1">
        <v>10</v>
      </c>
      <c r="W46" s="1">
        <v>0.33838237823215001</v>
      </c>
    </row>
    <row r="47" spans="1:26" ht="44.1" customHeight="1" x14ac:dyDescent="0.25">
      <c r="A47" s="1" t="s">
        <v>133</v>
      </c>
      <c r="B47" s="1" t="s">
        <v>24</v>
      </c>
      <c r="C47" s="1" t="s">
        <v>134</v>
      </c>
      <c r="D47" s="1" t="s">
        <v>3</v>
      </c>
      <c r="E47" s="1" t="s">
        <v>135</v>
      </c>
      <c r="F47" s="1" t="s">
        <v>136</v>
      </c>
      <c r="G47" s="1" t="s">
        <v>29</v>
      </c>
      <c r="H47" s="1" t="s">
        <v>7</v>
      </c>
      <c r="I47" s="1">
        <v>8.61</v>
      </c>
      <c r="J47" s="1" t="s">
        <v>137</v>
      </c>
      <c r="K47" s="1">
        <v>24899</v>
      </c>
      <c r="L47" s="1">
        <v>0</v>
      </c>
      <c r="M47" s="1">
        <v>2</v>
      </c>
      <c r="N47" s="2">
        <v>10</v>
      </c>
      <c r="O47" s="1">
        <v>155</v>
      </c>
      <c r="P47" s="1">
        <v>150</v>
      </c>
      <c r="Q47" s="1">
        <v>0</v>
      </c>
      <c r="R47" s="1">
        <v>0</v>
      </c>
      <c r="S47" s="1">
        <v>50</v>
      </c>
      <c r="T47" s="1">
        <f t="shared" si="1"/>
        <v>49798</v>
      </c>
      <c r="U47" s="1">
        <v>35</v>
      </c>
      <c r="V47" s="1">
        <v>65</v>
      </c>
      <c r="W47" s="1">
        <v>0.33351812734499003</v>
      </c>
    </row>
    <row r="48" spans="1:26" ht="54" customHeight="1" x14ac:dyDescent="0.25">
      <c r="A48" s="1" t="s">
        <v>138</v>
      </c>
      <c r="B48" s="1" t="s">
        <v>1</v>
      </c>
      <c r="C48" s="1" t="s">
        <v>139</v>
      </c>
      <c r="D48" s="1" t="s">
        <v>140</v>
      </c>
      <c r="E48" s="1" t="s">
        <v>141</v>
      </c>
      <c r="F48" s="1" t="s">
        <v>142</v>
      </c>
      <c r="G48" s="1" t="s">
        <v>52</v>
      </c>
      <c r="H48" s="1" t="s">
        <v>38</v>
      </c>
      <c r="I48" s="1">
        <v>62.61</v>
      </c>
      <c r="J48" s="1" t="s">
        <v>143</v>
      </c>
      <c r="K48" s="1">
        <v>416</v>
      </c>
      <c r="L48" s="1">
        <v>21</v>
      </c>
      <c r="M48" s="1">
        <v>42</v>
      </c>
      <c r="N48" s="2">
        <v>70</v>
      </c>
      <c r="O48" s="1">
        <v>80</v>
      </c>
      <c r="P48" s="1">
        <v>91</v>
      </c>
      <c r="Q48" s="1">
        <v>55</v>
      </c>
      <c r="R48" s="1">
        <v>251</v>
      </c>
      <c r="S48" s="1">
        <v>186</v>
      </c>
      <c r="T48" s="1">
        <f t="shared" si="1"/>
        <v>17472</v>
      </c>
      <c r="U48" s="1">
        <v>30</v>
      </c>
      <c r="V48" s="1">
        <v>10</v>
      </c>
      <c r="W48" s="1">
        <v>9.9404569843349985E-2</v>
      </c>
    </row>
    <row r="49" spans="1:23" ht="54" customHeight="1" x14ac:dyDescent="0.25">
      <c r="A49" s="1" t="s">
        <v>329</v>
      </c>
      <c r="B49" s="1" t="s">
        <v>60</v>
      </c>
      <c r="C49" s="1" t="s">
        <v>324</v>
      </c>
      <c r="D49" s="1" t="s">
        <v>325</v>
      </c>
      <c r="E49" s="1" t="s">
        <v>330</v>
      </c>
      <c r="F49" s="1" t="s">
        <v>331</v>
      </c>
      <c r="G49" s="1" t="s">
        <v>66</v>
      </c>
      <c r="H49" s="1" t="s">
        <v>99</v>
      </c>
      <c r="I49" s="1">
        <v>87.79</v>
      </c>
      <c r="J49" s="1" t="s">
        <v>332</v>
      </c>
      <c r="K49" s="1">
        <v>750</v>
      </c>
      <c r="L49" s="1">
        <v>2</v>
      </c>
      <c r="M49" s="1">
        <v>6</v>
      </c>
      <c r="N49" s="2">
        <v>40</v>
      </c>
      <c r="O49" s="1">
        <v>114</v>
      </c>
      <c r="P49" s="1">
        <v>1000</v>
      </c>
      <c r="Q49" s="1">
        <v>1000</v>
      </c>
      <c r="R49" s="1">
        <v>1000</v>
      </c>
      <c r="S49" s="1">
        <v>1000</v>
      </c>
      <c r="T49" s="1">
        <f t="shared" si="1"/>
        <v>4500</v>
      </c>
      <c r="U49" s="1">
        <v>30</v>
      </c>
      <c r="V49" s="1">
        <v>24</v>
      </c>
      <c r="W49" s="1">
        <v>3.475748856231E-2</v>
      </c>
    </row>
    <row r="50" spans="1:23" ht="46.5" customHeight="1" x14ac:dyDescent="0.25">
      <c r="A50" s="1" t="s">
        <v>144</v>
      </c>
      <c r="B50" s="1" t="s">
        <v>60</v>
      </c>
      <c r="C50" s="1" t="s">
        <v>145</v>
      </c>
      <c r="D50" s="1" t="s">
        <v>146</v>
      </c>
      <c r="E50" s="1" t="s">
        <v>147</v>
      </c>
      <c r="F50" s="15" t="s">
        <v>148</v>
      </c>
      <c r="G50" s="1" t="s">
        <v>72</v>
      </c>
      <c r="H50" s="1" t="s">
        <v>99</v>
      </c>
      <c r="I50" s="1">
        <v>28.4</v>
      </c>
      <c r="J50" s="1" t="s">
        <v>149</v>
      </c>
      <c r="K50" s="1">
        <v>4934</v>
      </c>
      <c r="L50" s="1">
        <v>3</v>
      </c>
      <c r="M50" s="1">
        <v>8</v>
      </c>
      <c r="N50" s="2">
        <v>30</v>
      </c>
      <c r="O50" s="1">
        <v>130</v>
      </c>
      <c r="P50" s="1">
        <v>700</v>
      </c>
      <c r="Q50" s="1">
        <v>500</v>
      </c>
      <c r="R50" s="1">
        <v>1000</v>
      </c>
      <c r="S50" s="1">
        <v>835</v>
      </c>
      <c r="T50" s="1">
        <f t="shared" si="1"/>
        <v>39472</v>
      </c>
      <c r="U50" s="1">
        <v>30</v>
      </c>
      <c r="V50" s="1">
        <v>40</v>
      </c>
      <c r="W50" s="1">
        <v>0.20973877887540998</v>
      </c>
    </row>
    <row r="51" spans="1:23" ht="44.1" customHeight="1" x14ac:dyDescent="0.25">
      <c r="A51" s="1" t="s">
        <v>150</v>
      </c>
      <c r="B51" s="1" t="s">
        <v>60</v>
      </c>
      <c r="C51" s="1" t="s">
        <v>151</v>
      </c>
      <c r="D51" s="1" t="s">
        <v>152</v>
      </c>
      <c r="E51" s="1" t="s">
        <v>153</v>
      </c>
      <c r="F51" s="1" t="s">
        <v>34</v>
      </c>
      <c r="G51" s="1" t="s">
        <v>29</v>
      </c>
      <c r="H51" s="1" t="s">
        <v>36</v>
      </c>
      <c r="I51" s="1">
        <v>102.7</v>
      </c>
      <c r="J51" s="1" t="s">
        <v>154</v>
      </c>
      <c r="K51" s="1">
        <v>2799</v>
      </c>
      <c r="L51" s="1">
        <v>4</v>
      </c>
      <c r="M51" s="1">
        <v>4</v>
      </c>
      <c r="N51" s="2">
        <v>10</v>
      </c>
      <c r="O51" s="1">
        <v>105</v>
      </c>
      <c r="P51" s="1">
        <v>1000</v>
      </c>
      <c r="Q51" s="1">
        <v>1000</v>
      </c>
      <c r="R51" s="1">
        <v>1000</v>
      </c>
      <c r="S51" s="1">
        <v>155</v>
      </c>
      <c r="T51" s="1">
        <f t="shared" si="1"/>
        <v>11196</v>
      </c>
      <c r="U51" s="1">
        <v>30</v>
      </c>
      <c r="V51" s="1">
        <v>15</v>
      </c>
      <c r="W51" s="1">
        <v>0.17880104929876001</v>
      </c>
    </row>
    <row r="52" spans="1:23" ht="44.1" customHeight="1" x14ac:dyDescent="0.25">
      <c r="A52" s="1" t="s">
        <v>333</v>
      </c>
      <c r="B52" s="1" t="s">
        <v>162</v>
      </c>
      <c r="C52" s="1" t="s">
        <v>334</v>
      </c>
      <c r="D52" s="1" t="s">
        <v>164</v>
      </c>
      <c r="E52" s="1" t="s">
        <v>335</v>
      </c>
      <c r="F52" s="1" t="s">
        <v>336</v>
      </c>
      <c r="G52" s="1" t="s">
        <v>66</v>
      </c>
      <c r="H52" s="1" t="s">
        <v>7</v>
      </c>
      <c r="I52" s="1">
        <v>2.42</v>
      </c>
      <c r="J52" s="1" t="s">
        <v>337</v>
      </c>
      <c r="K52" s="1">
        <v>3973</v>
      </c>
      <c r="L52" s="1">
        <v>0</v>
      </c>
      <c r="M52" s="1">
        <v>1</v>
      </c>
      <c r="N52" s="2">
        <v>10</v>
      </c>
      <c r="O52" s="1">
        <v>90</v>
      </c>
      <c r="P52" s="1">
        <v>275</v>
      </c>
      <c r="Q52" s="1">
        <v>400</v>
      </c>
      <c r="R52" s="1">
        <v>45</v>
      </c>
      <c r="S52" s="1">
        <v>145</v>
      </c>
      <c r="T52" s="1">
        <f t="shared" si="1"/>
        <v>3973</v>
      </c>
      <c r="U52" s="1">
        <v>40</v>
      </c>
      <c r="V52" s="1">
        <v>0</v>
      </c>
      <c r="W52" s="1">
        <v>0.40339515564202999</v>
      </c>
    </row>
    <row r="53" spans="1:23" ht="44.1" customHeight="1" x14ac:dyDescent="0.25">
      <c r="A53" s="1" t="s">
        <v>155</v>
      </c>
      <c r="B53" s="1" t="s">
        <v>156</v>
      </c>
      <c r="C53" s="1" t="s">
        <v>157</v>
      </c>
      <c r="D53" s="1" t="s">
        <v>80</v>
      </c>
      <c r="E53" s="1" t="s">
        <v>158</v>
      </c>
      <c r="F53" s="1" t="s">
        <v>159</v>
      </c>
      <c r="G53" s="1" t="s">
        <v>121</v>
      </c>
      <c r="H53" s="1" t="s">
        <v>68</v>
      </c>
      <c r="I53" s="1">
        <v>2.38</v>
      </c>
      <c r="J53" s="1" t="s">
        <v>160</v>
      </c>
      <c r="K53" s="1">
        <v>3102</v>
      </c>
      <c r="L53" s="1">
        <v>0</v>
      </c>
      <c r="M53" s="1">
        <v>2</v>
      </c>
      <c r="N53" s="2">
        <v>25</v>
      </c>
      <c r="O53" s="1">
        <v>65</v>
      </c>
      <c r="P53" s="1">
        <v>337</v>
      </c>
      <c r="Q53" s="1">
        <v>450</v>
      </c>
      <c r="R53" s="1">
        <v>300</v>
      </c>
      <c r="S53" s="1">
        <v>300</v>
      </c>
      <c r="T53" s="1">
        <f t="shared" si="1"/>
        <v>6204</v>
      </c>
      <c r="U53" s="1">
        <v>30</v>
      </c>
      <c r="V53" s="1">
        <v>25</v>
      </c>
      <c r="W53" s="1">
        <v>0.36982689158847004</v>
      </c>
    </row>
    <row r="54" spans="1:23" ht="44.1" customHeight="1" x14ac:dyDescent="0.25">
      <c r="A54" s="1" t="s">
        <v>161</v>
      </c>
      <c r="B54" s="1" t="s">
        <v>162</v>
      </c>
      <c r="C54" s="1" t="s">
        <v>163</v>
      </c>
      <c r="D54" s="1" t="s">
        <v>164</v>
      </c>
      <c r="E54" s="1" t="s">
        <v>165</v>
      </c>
      <c r="F54" s="1" t="s">
        <v>166</v>
      </c>
      <c r="G54" s="1" t="s">
        <v>29</v>
      </c>
      <c r="H54" s="1" t="s">
        <v>7</v>
      </c>
      <c r="I54" s="1">
        <v>6.72</v>
      </c>
      <c r="J54" s="1" t="s">
        <v>167</v>
      </c>
      <c r="K54" s="1">
        <v>9098</v>
      </c>
      <c r="L54" s="1">
        <v>0</v>
      </c>
      <c r="M54" s="1">
        <v>4</v>
      </c>
      <c r="N54" s="2">
        <v>10</v>
      </c>
      <c r="O54" s="1">
        <v>90</v>
      </c>
      <c r="P54" s="1">
        <v>200</v>
      </c>
      <c r="Q54" s="1">
        <v>1200</v>
      </c>
      <c r="R54" s="1">
        <v>150</v>
      </c>
      <c r="S54" s="1">
        <v>200</v>
      </c>
      <c r="T54" s="1">
        <f t="shared" si="1"/>
        <v>36392</v>
      </c>
      <c r="U54" s="1">
        <v>30</v>
      </c>
      <c r="V54" s="1">
        <v>0</v>
      </c>
      <c r="W54" s="1">
        <v>0.27126337275903001</v>
      </c>
    </row>
    <row r="55" spans="1:23" ht="44.1" customHeight="1" x14ac:dyDescent="0.25">
      <c r="A55" s="1" t="s">
        <v>168</v>
      </c>
      <c r="B55" s="1" t="s">
        <v>162</v>
      </c>
      <c r="C55" s="1" t="s">
        <v>169</v>
      </c>
      <c r="D55" s="1" t="s">
        <v>164</v>
      </c>
      <c r="E55" s="1" t="s">
        <v>170</v>
      </c>
      <c r="F55" s="1" t="s">
        <v>171</v>
      </c>
      <c r="G55" s="1" t="s">
        <v>29</v>
      </c>
      <c r="H55" s="1" t="s">
        <v>7</v>
      </c>
      <c r="I55" s="1">
        <v>0.73</v>
      </c>
      <c r="J55" s="1" t="s">
        <v>172</v>
      </c>
      <c r="K55" s="1">
        <v>6428</v>
      </c>
      <c r="L55" s="1">
        <v>0</v>
      </c>
      <c r="M55" s="15">
        <v>0</v>
      </c>
      <c r="N55" s="2">
        <v>10</v>
      </c>
      <c r="O55" s="1">
        <v>90</v>
      </c>
      <c r="P55" s="1">
        <v>800</v>
      </c>
      <c r="Q55" s="1">
        <v>150</v>
      </c>
      <c r="R55" s="1">
        <v>125</v>
      </c>
      <c r="S55" s="1">
        <v>375</v>
      </c>
      <c r="T55" s="1">
        <f t="shared" si="1"/>
        <v>0</v>
      </c>
      <c r="U55" s="1">
        <v>40</v>
      </c>
      <c r="V55" s="1">
        <v>0</v>
      </c>
      <c r="W55" s="1">
        <v>1.4568982649225999</v>
      </c>
    </row>
    <row r="56" spans="1:23" ht="44.1" customHeight="1" x14ac:dyDescent="0.25">
      <c r="A56" s="1" t="s">
        <v>338</v>
      </c>
      <c r="B56" s="1" t="s">
        <v>24</v>
      </c>
      <c r="C56" s="1" t="s">
        <v>134</v>
      </c>
      <c r="D56" s="1" t="s">
        <v>3</v>
      </c>
      <c r="E56" s="1" t="s">
        <v>339</v>
      </c>
      <c r="F56" s="1" t="s">
        <v>340</v>
      </c>
      <c r="G56" s="1" t="s">
        <v>121</v>
      </c>
      <c r="H56" s="1" t="s">
        <v>7</v>
      </c>
      <c r="I56" s="1">
        <v>8.82</v>
      </c>
      <c r="J56" s="1" t="s">
        <v>341</v>
      </c>
      <c r="K56" s="1">
        <v>8699</v>
      </c>
      <c r="L56" s="1">
        <v>0</v>
      </c>
      <c r="M56" s="1">
        <v>2</v>
      </c>
      <c r="N56" s="2">
        <v>10</v>
      </c>
      <c r="O56" s="1">
        <v>45</v>
      </c>
      <c r="P56" s="1">
        <v>1000</v>
      </c>
      <c r="Q56" s="1">
        <v>25</v>
      </c>
      <c r="R56" s="1">
        <v>400</v>
      </c>
      <c r="S56" s="1">
        <v>300</v>
      </c>
      <c r="T56" s="1">
        <f t="shared" si="1"/>
        <v>17398</v>
      </c>
      <c r="U56" s="1">
        <v>35</v>
      </c>
      <c r="V56" s="1">
        <v>45</v>
      </c>
      <c r="W56" s="1">
        <v>0.33351812734499003</v>
      </c>
    </row>
    <row r="57" spans="1:23" ht="44.1" customHeight="1" x14ac:dyDescent="0.25">
      <c r="A57" s="1" t="s">
        <v>173</v>
      </c>
      <c r="B57" s="1" t="s">
        <v>1</v>
      </c>
      <c r="C57" s="1" t="s">
        <v>174</v>
      </c>
      <c r="D57" s="1" t="s">
        <v>175</v>
      </c>
      <c r="E57" s="1" t="s">
        <v>176</v>
      </c>
      <c r="F57" s="1" t="s">
        <v>177</v>
      </c>
      <c r="G57" s="1" t="s">
        <v>66</v>
      </c>
      <c r="H57" s="1" t="s">
        <v>39</v>
      </c>
      <c r="I57" s="1">
        <v>157.22</v>
      </c>
      <c r="J57" s="1" t="s">
        <v>178</v>
      </c>
      <c r="K57" s="1">
        <v>750</v>
      </c>
      <c r="L57" s="1">
        <v>6</v>
      </c>
      <c r="M57" s="1">
        <v>12</v>
      </c>
      <c r="N57" s="2">
        <v>40</v>
      </c>
      <c r="O57" s="1">
        <v>90</v>
      </c>
      <c r="P57" s="1">
        <v>53</v>
      </c>
      <c r="Q57" s="1">
        <v>30</v>
      </c>
      <c r="R57" s="1">
        <v>80</v>
      </c>
      <c r="S57" s="1">
        <v>120</v>
      </c>
      <c r="T57" s="1">
        <f t="shared" si="1"/>
        <v>9000</v>
      </c>
      <c r="U57" s="1">
        <v>30</v>
      </c>
      <c r="V57" s="1">
        <v>0</v>
      </c>
      <c r="W57" s="1">
        <v>0.15206425378468</v>
      </c>
    </row>
    <row r="58" spans="1:23" ht="44.1" customHeight="1" x14ac:dyDescent="0.25">
      <c r="A58" s="1" t="s">
        <v>342</v>
      </c>
      <c r="B58" s="1" t="s">
        <v>1</v>
      </c>
      <c r="C58" s="1"/>
      <c r="D58" s="1" t="s">
        <v>343</v>
      </c>
      <c r="E58" s="1" t="s">
        <v>344</v>
      </c>
      <c r="F58" s="1" t="s">
        <v>28</v>
      </c>
      <c r="G58" s="1" t="s">
        <v>72</v>
      </c>
      <c r="H58" s="1" t="s">
        <v>38</v>
      </c>
      <c r="I58" s="1">
        <v>94.53</v>
      </c>
      <c r="J58" s="1" t="s">
        <v>345</v>
      </c>
      <c r="K58" s="1">
        <v>959</v>
      </c>
      <c r="L58" s="1">
        <v>4</v>
      </c>
      <c r="M58" s="1">
        <v>8</v>
      </c>
      <c r="N58" s="2">
        <v>35</v>
      </c>
      <c r="O58" s="1">
        <v>90</v>
      </c>
      <c r="P58" s="1">
        <v>1000</v>
      </c>
      <c r="Q58" s="1">
        <v>1000</v>
      </c>
      <c r="R58" s="1">
        <v>1000</v>
      </c>
      <c r="S58" s="1">
        <v>1000</v>
      </c>
      <c r="T58" s="1">
        <f t="shared" si="1"/>
        <v>7672</v>
      </c>
      <c r="U58" s="1">
        <v>55</v>
      </c>
      <c r="V58" s="1">
        <v>0</v>
      </c>
      <c r="W58" s="1">
        <v>0.51502532501458997</v>
      </c>
    </row>
    <row r="59" spans="1:23" ht="44.1" customHeight="1" x14ac:dyDescent="0.25">
      <c r="A59" s="1" t="s">
        <v>346</v>
      </c>
      <c r="B59" s="1" t="s">
        <v>347</v>
      </c>
      <c r="C59" s="1" t="s">
        <v>128</v>
      </c>
      <c r="D59" s="1" t="s">
        <v>129</v>
      </c>
      <c r="E59" s="1" t="s">
        <v>348</v>
      </c>
      <c r="F59" s="1" t="s">
        <v>349</v>
      </c>
      <c r="G59" s="1" t="s">
        <v>6</v>
      </c>
      <c r="H59" s="1" t="s">
        <v>68</v>
      </c>
      <c r="I59" s="1">
        <v>75.39</v>
      </c>
      <c r="J59" s="1" t="s">
        <v>350</v>
      </c>
      <c r="K59" s="1">
        <v>6299</v>
      </c>
      <c r="L59" s="1">
        <v>2</v>
      </c>
      <c r="M59" s="1">
        <v>2</v>
      </c>
      <c r="N59" s="2">
        <v>10</v>
      </c>
      <c r="O59" s="1">
        <v>60</v>
      </c>
      <c r="P59" s="1">
        <v>500</v>
      </c>
      <c r="Q59" s="1">
        <v>150</v>
      </c>
      <c r="R59" s="1">
        <v>200</v>
      </c>
      <c r="S59" s="1">
        <v>200</v>
      </c>
      <c r="T59" s="1">
        <f t="shared" si="1"/>
        <v>12598</v>
      </c>
      <c r="U59" s="1">
        <v>30</v>
      </c>
      <c r="V59" s="1">
        <v>30</v>
      </c>
      <c r="W59" s="1">
        <v>9.5688551064670002E-2</v>
      </c>
    </row>
    <row r="60" spans="1:23" ht="44.1" customHeight="1" x14ac:dyDescent="0.25">
      <c r="A60" s="1" t="s">
        <v>351</v>
      </c>
      <c r="B60" s="1" t="s">
        <v>89</v>
      </c>
      <c r="C60" s="1" t="s">
        <v>269</v>
      </c>
      <c r="D60" s="1" t="s">
        <v>146</v>
      </c>
      <c r="E60" s="1" t="s">
        <v>352</v>
      </c>
      <c r="F60" s="1" t="s">
        <v>353</v>
      </c>
      <c r="G60" s="1" t="s">
        <v>121</v>
      </c>
      <c r="H60" s="1" t="s">
        <v>99</v>
      </c>
      <c r="I60" s="1">
        <v>306.70999999999998</v>
      </c>
      <c r="J60" s="1" t="s">
        <v>354</v>
      </c>
      <c r="K60" s="1">
        <v>1951</v>
      </c>
      <c r="L60" s="1">
        <v>14</v>
      </c>
      <c r="M60" s="1">
        <v>32</v>
      </c>
      <c r="N60" s="2">
        <v>30</v>
      </c>
      <c r="O60" s="1">
        <v>100</v>
      </c>
      <c r="P60" s="1">
        <v>500</v>
      </c>
      <c r="Q60" s="1">
        <v>800</v>
      </c>
      <c r="R60" s="1">
        <v>1500</v>
      </c>
      <c r="S60" s="1">
        <v>1000</v>
      </c>
      <c r="T60" s="1">
        <f t="shared" si="1"/>
        <v>62432</v>
      </c>
      <c r="U60" s="1">
        <v>30</v>
      </c>
      <c r="V60" s="1">
        <v>10</v>
      </c>
      <c r="W60" s="1">
        <v>0.46899214201905998</v>
      </c>
    </row>
    <row r="61" spans="1:23" ht="44.1" customHeight="1" x14ac:dyDescent="0.25">
      <c r="A61" s="1" t="s">
        <v>355</v>
      </c>
      <c r="B61" s="1" t="s">
        <v>89</v>
      </c>
      <c r="C61" s="1"/>
      <c r="D61" s="1" t="s">
        <v>283</v>
      </c>
      <c r="E61" s="1" t="s">
        <v>356</v>
      </c>
      <c r="F61" s="1" t="s">
        <v>357</v>
      </c>
      <c r="G61" s="1" t="s">
        <v>52</v>
      </c>
      <c r="H61" s="1" t="s">
        <v>99</v>
      </c>
      <c r="I61" s="1">
        <v>360.82</v>
      </c>
      <c r="J61" s="1" t="s">
        <v>358</v>
      </c>
      <c r="K61" s="1">
        <v>394</v>
      </c>
      <c r="L61" s="1">
        <v>14</v>
      </c>
      <c r="M61" s="1">
        <v>28</v>
      </c>
      <c r="N61" s="2">
        <v>79</v>
      </c>
      <c r="O61" s="1">
        <v>95</v>
      </c>
      <c r="P61" s="1">
        <v>1000</v>
      </c>
      <c r="Q61" s="1">
        <v>1000</v>
      </c>
      <c r="R61" s="1">
        <v>1000</v>
      </c>
      <c r="S61" s="1">
        <v>1000</v>
      </c>
      <c r="T61" s="1">
        <f t="shared" si="1"/>
        <v>11032</v>
      </c>
      <c r="U61" s="1">
        <v>30</v>
      </c>
      <c r="V61" s="1">
        <v>5</v>
      </c>
      <c r="W61" s="1">
        <v>0.63874772243819</v>
      </c>
    </row>
    <row r="62" spans="1:23" ht="44.1" customHeight="1" x14ac:dyDescent="0.25">
      <c r="A62" s="1" t="s">
        <v>359</v>
      </c>
      <c r="B62" s="1" t="s">
        <v>190</v>
      </c>
      <c r="C62" s="1" t="s">
        <v>360</v>
      </c>
      <c r="D62" s="1" t="s">
        <v>3</v>
      </c>
      <c r="E62" s="1" t="s">
        <v>361</v>
      </c>
      <c r="F62" s="1" t="s">
        <v>362</v>
      </c>
      <c r="G62" s="1" t="s">
        <v>66</v>
      </c>
      <c r="H62" s="1" t="s">
        <v>7</v>
      </c>
      <c r="I62" s="1">
        <v>435.9</v>
      </c>
      <c r="J62" s="1" t="s">
        <v>363</v>
      </c>
      <c r="K62" s="1">
        <v>824</v>
      </c>
      <c r="L62" s="1">
        <v>2</v>
      </c>
      <c r="M62" s="1">
        <v>2</v>
      </c>
      <c r="N62" s="2">
        <v>30</v>
      </c>
      <c r="O62" s="1">
        <v>125</v>
      </c>
      <c r="P62" s="1">
        <v>150</v>
      </c>
      <c r="Q62" s="1">
        <v>50</v>
      </c>
      <c r="R62" s="1">
        <v>500</v>
      </c>
      <c r="S62" s="1">
        <v>300</v>
      </c>
      <c r="T62" s="1">
        <f t="shared" si="1"/>
        <v>1648</v>
      </c>
      <c r="U62" s="1">
        <v>30</v>
      </c>
      <c r="V62" s="1">
        <v>35</v>
      </c>
      <c r="W62" s="1">
        <v>1.2005194383129401</v>
      </c>
    </row>
    <row r="63" spans="1:23" ht="44.1" customHeight="1" x14ac:dyDescent="0.25">
      <c r="A63" s="1" t="s">
        <v>179</v>
      </c>
      <c r="B63" s="1" t="s">
        <v>89</v>
      </c>
      <c r="C63" s="1" t="s">
        <v>180</v>
      </c>
      <c r="D63" s="1" t="s">
        <v>164</v>
      </c>
      <c r="E63" s="1" t="s">
        <v>181</v>
      </c>
      <c r="F63" s="1" t="s">
        <v>182</v>
      </c>
      <c r="G63" s="1" t="s">
        <v>29</v>
      </c>
      <c r="H63" s="1" t="s">
        <v>7</v>
      </c>
      <c r="I63" s="1">
        <v>16.29</v>
      </c>
      <c r="J63" s="1" t="s">
        <v>183</v>
      </c>
      <c r="K63" s="1">
        <v>13351</v>
      </c>
      <c r="L63" s="1">
        <v>1</v>
      </c>
      <c r="M63" s="1">
        <v>3</v>
      </c>
      <c r="N63" s="2">
        <v>25</v>
      </c>
      <c r="O63" s="1">
        <v>80</v>
      </c>
      <c r="P63" s="1">
        <v>225</v>
      </c>
      <c r="Q63" s="1">
        <v>30</v>
      </c>
      <c r="R63" s="1">
        <v>800</v>
      </c>
      <c r="S63" s="1">
        <v>50</v>
      </c>
      <c r="T63" s="1">
        <f t="shared" si="1"/>
        <v>40053</v>
      </c>
      <c r="U63" s="1">
        <v>35</v>
      </c>
      <c r="V63" s="1">
        <v>10</v>
      </c>
      <c r="W63" s="1">
        <v>0.37712056433833996</v>
      </c>
    </row>
    <row r="64" spans="1:23" ht="44.1" customHeight="1" x14ac:dyDescent="0.25">
      <c r="A64" s="1" t="s">
        <v>364</v>
      </c>
      <c r="B64" s="1" t="s">
        <v>89</v>
      </c>
      <c r="C64" s="1" t="s">
        <v>365</v>
      </c>
      <c r="D64" s="1" t="s">
        <v>366</v>
      </c>
      <c r="E64" s="1" t="s">
        <v>367</v>
      </c>
      <c r="F64" s="1" t="s">
        <v>136</v>
      </c>
      <c r="G64" s="1" t="s">
        <v>72</v>
      </c>
      <c r="H64" s="1" t="s">
        <v>53</v>
      </c>
      <c r="I64" s="1">
        <v>264.64</v>
      </c>
      <c r="J64" s="1" t="s">
        <v>368</v>
      </c>
      <c r="K64" s="1">
        <v>1144</v>
      </c>
      <c r="L64" s="1">
        <v>5</v>
      </c>
      <c r="M64" s="1">
        <v>9</v>
      </c>
      <c r="N64" s="2">
        <v>49</v>
      </c>
      <c r="O64" s="1">
        <v>90</v>
      </c>
      <c r="P64" s="1">
        <v>1000</v>
      </c>
      <c r="Q64" s="1">
        <v>1000</v>
      </c>
      <c r="R64" s="1">
        <v>960</v>
      </c>
      <c r="S64" s="1">
        <v>378</v>
      </c>
      <c r="T64" s="1">
        <f t="shared" si="1"/>
        <v>10296</v>
      </c>
      <c r="U64" s="1">
        <v>30</v>
      </c>
      <c r="V64" s="1">
        <v>0</v>
      </c>
      <c r="W64" s="1">
        <v>1.9007526244803701</v>
      </c>
    </row>
    <row r="65" spans="1:23" ht="44.1" customHeight="1" x14ac:dyDescent="0.25">
      <c r="A65" s="1" t="s">
        <v>184</v>
      </c>
      <c r="B65" s="1" t="s">
        <v>24</v>
      </c>
      <c r="C65" s="1" t="s">
        <v>185</v>
      </c>
      <c r="D65" s="1" t="s">
        <v>3</v>
      </c>
      <c r="E65" s="1" t="s">
        <v>186</v>
      </c>
      <c r="F65" s="1" t="s">
        <v>187</v>
      </c>
      <c r="G65" s="1" t="s">
        <v>29</v>
      </c>
      <c r="H65" s="1" t="s">
        <v>7</v>
      </c>
      <c r="I65" s="1">
        <v>3.03</v>
      </c>
      <c r="J65" s="1" t="s">
        <v>188</v>
      </c>
      <c r="K65" s="1">
        <v>11266</v>
      </c>
      <c r="L65" s="1">
        <v>0</v>
      </c>
      <c r="M65" s="1">
        <v>1</v>
      </c>
      <c r="N65" s="2">
        <v>10</v>
      </c>
      <c r="O65" s="1">
        <v>90</v>
      </c>
      <c r="P65" s="1">
        <v>1000</v>
      </c>
      <c r="Q65" s="1">
        <v>100</v>
      </c>
      <c r="R65" s="1">
        <v>800</v>
      </c>
      <c r="S65" s="1">
        <v>75</v>
      </c>
      <c r="T65" s="1">
        <f t="shared" si="1"/>
        <v>11266</v>
      </c>
      <c r="U65" s="1">
        <v>30</v>
      </c>
      <c r="V65" s="1">
        <v>0</v>
      </c>
      <c r="W65" s="1">
        <v>0.61830515585474</v>
      </c>
    </row>
    <row r="66" spans="1:23" ht="44.1" customHeight="1" x14ac:dyDescent="0.25">
      <c r="A66" s="1" t="s">
        <v>369</v>
      </c>
      <c r="B66" s="1" t="s">
        <v>162</v>
      </c>
      <c r="C66" s="1" t="s">
        <v>334</v>
      </c>
      <c r="D66" s="1" t="s">
        <v>164</v>
      </c>
      <c r="E66" s="1" t="s">
        <v>370</v>
      </c>
      <c r="F66" s="1" t="s">
        <v>371</v>
      </c>
      <c r="G66" s="1" t="s">
        <v>29</v>
      </c>
      <c r="H66" s="1" t="s">
        <v>7</v>
      </c>
      <c r="I66" s="1">
        <v>5.69</v>
      </c>
      <c r="J66" s="1" t="s">
        <v>372</v>
      </c>
      <c r="K66" s="1">
        <v>6329</v>
      </c>
      <c r="L66" s="1">
        <v>0</v>
      </c>
      <c r="M66" s="1">
        <v>1</v>
      </c>
      <c r="N66" s="2">
        <v>10</v>
      </c>
      <c r="O66" s="1">
        <v>100</v>
      </c>
      <c r="P66" s="1">
        <v>400</v>
      </c>
      <c r="Q66" s="1">
        <v>600</v>
      </c>
      <c r="R66" s="1">
        <v>200</v>
      </c>
      <c r="S66" s="1">
        <v>500</v>
      </c>
      <c r="T66" s="1">
        <f t="shared" si="1"/>
        <v>6329</v>
      </c>
      <c r="U66" s="1">
        <v>40</v>
      </c>
      <c r="V66" s="1">
        <v>10</v>
      </c>
      <c r="W66" s="1">
        <v>0.49051181807942001</v>
      </c>
    </row>
    <row r="67" spans="1:23" ht="44.1" customHeight="1" x14ac:dyDescent="0.25">
      <c r="A67" s="1" t="s">
        <v>373</v>
      </c>
      <c r="B67" s="1" t="s">
        <v>162</v>
      </c>
      <c r="C67" s="1" t="s">
        <v>374</v>
      </c>
      <c r="D67" s="1" t="s">
        <v>164</v>
      </c>
      <c r="E67" s="1" t="s">
        <v>375</v>
      </c>
      <c r="F67" s="1" t="s">
        <v>217</v>
      </c>
      <c r="G67" s="1" t="s">
        <v>66</v>
      </c>
      <c r="H67" s="1" t="s">
        <v>7</v>
      </c>
      <c r="I67" s="1">
        <v>8.27</v>
      </c>
      <c r="J67" s="1" t="s">
        <v>376</v>
      </c>
      <c r="K67" s="1">
        <v>3199</v>
      </c>
      <c r="L67" s="1">
        <v>0</v>
      </c>
      <c r="M67" s="1">
        <v>1</v>
      </c>
      <c r="N67" s="2">
        <v>10</v>
      </c>
      <c r="O67" s="1">
        <v>90</v>
      </c>
      <c r="P67" s="1">
        <v>550</v>
      </c>
      <c r="Q67" s="1">
        <v>600</v>
      </c>
      <c r="R67" s="1">
        <v>450</v>
      </c>
      <c r="S67" s="1">
        <v>350</v>
      </c>
      <c r="T67" s="1">
        <f t="shared" si="1"/>
        <v>3199</v>
      </c>
      <c r="U67" s="1">
        <v>30</v>
      </c>
      <c r="V67" s="1">
        <v>0</v>
      </c>
      <c r="W67" s="1">
        <v>0.87586202107041</v>
      </c>
    </row>
    <row r="68" spans="1:23" ht="44.1" customHeight="1" x14ac:dyDescent="0.25">
      <c r="A68" s="1" t="s">
        <v>377</v>
      </c>
      <c r="B68" s="1" t="s">
        <v>60</v>
      </c>
      <c r="C68" s="1" t="s">
        <v>378</v>
      </c>
      <c r="D68" s="1" t="s">
        <v>379</v>
      </c>
      <c r="E68" s="1" t="s">
        <v>380</v>
      </c>
      <c r="F68" s="1" t="s">
        <v>381</v>
      </c>
      <c r="G68" s="1" t="s">
        <v>52</v>
      </c>
      <c r="H68" s="1" t="s">
        <v>93</v>
      </c>
      <c r="I68" s="1">
        <v>213.7</v>
      </c>
      <c r="J68" s="1" t="s">
        <v>382</v>
      </c>
      <c r="K68" s="1">
        <v>204</v>
      </c>
      <c r="L68" s="1">
        <v>4</v>
      </c>
      <c r="M68" s="1">
        <v>4</v>
      </c>
      <c r="N68" s="2">
        <v>40</v>
      </c>
      <c r="O68" s="1">
        <v>90</v>
      </c>
      <c r="P68" s="1">
        <v>1000</v>
      </c>
      <c r="Q68" s="1">
        <v>1000</v>
      </c>
      <c r="R68" s="1">
        <v>1000</v>
      </c>
      <c r="S68" s="1">
        <v>1000</v>
      </c>
      <c r="T68" s="1">
        <f t="shared" si="1"/>
        <v>816</v>
      </c>
      <c r="U68" s="1">
        <v>30</v>
      </c>
      <c r="V68" s="1">
        <v>0</v>
      </c>
      <c r="W68" s="1">
        <v>0.36989916810412998</v>
      </c>
    </row>
    <row r="69" spans="1:23" ht="44.1" customHeight="1" x14ac:dyDescent="0.25">
      <c r="A69" s="1" t="s">
        <v>383</v>
      </c>
      <c r="B69" s="1" t="s">
        <v>190</v>
      </c>
      <c r="C69" s="1" t="s">
        <v>384</v>
      </c>
      <c r="D69" s="1" t="s">
        <v>385</v>
      </c>
      <c r="E69" s="1" t="s">
        <v>386</v>
      </c>
      <c r="F69" s="1" t="s">
        <v>387</v>
      </c>
      <c r="G69" s="1" t="s">
        <v>72</v>
      </c>
      <c r="H69" s="1" t="s">
        <v>93</v>
      </c>
      <c r="I69" s="1">
        <v>466.25</v>
      </c>
      <c r="J69" s="1" t="s">
        <v>388</v>
      </c>
      <c r="K69" s="1">
        <v>1557</v>
      </c>
      <c r="L69" s="1">
        <v>2</v>
      </c>
      <c r="M69" s="1">
        <v>2</v>
      </c>
      <c r="N69" s="2">
        <v>30</v>
      </c>
      <c r="O69" s="1">
        <v>90</v>
      </c>
      <c r="P69" s="1">
        <v>200</v>
      </c>
      <c r="Q69" s="1">
        <v>1000</v>
      </c>
      <c r="R69" s="1">
        <v>500</v>
      </c>
      <c r="S69" s="1">
        <v>1000</v>
      </c>
      <c r="T69" s="1">
        <f t="shared" si="1"/>
        <v>3114</v>
      </c>
      <c r="U69" s="1">
        <v>30</v>
      </c>
      <c r="V69" s="1">
        <v>0</v>
      </c>
      <c r="W69" s="1">
        <v>0.29387816000656997</v>
      </c>
    </row>
    <row r="70" spans="1:23" ht="44.1" customHeight="1" x14ac:dyDescent="0.25">
      <c r="A70" s="1" t="s">
        <v>389</v>
      </c>
      <c r="B70" s="1" t="s">
        <v>1</v>
      </c>
      <c r="C70" s="1" t="s">
        <v>390</v>
      </c>
      <c r="D70" s="1" t="s">
        <v>343</v>
      </c>
      <c r="E70" s="1" t="s">
        <v>75</v>
      </c>
      <c r="F70" s="1" t="s">
        <v>76</v>
      </c>
      <c r="G70" s="1" t="s">
        <v>72</v>
      </c>
      <c r="H70" s="1" t="s">
        <v>68</v>
      </c>
      <c r="I70" s="1">
        <v>70.7</v>
      </c>
      <c r="J70" s="1" t="s">
        <v>391</v>
      </c>
      <c r="K70" s="1">
        <v>2049</v>
      </c>
      <c r="L70" s="1">
        <v>4</v>
      </c>
      <c r="M70" s="1">
        <v>8</v>
      </c>
      <c r="N70" s="2">
        <v>49</v>
      </c>
      <c r="O70" s="1">
        <v>95</v>
      </c>
      <c r="P70" s="1">
        <v>1000</v>
      </c>
      <c r="Q70" s="1">
        <v>1000</v>
      </c>
      <c r="R70" s="1">
        <v>1000</v>
      </c>
      <c r="S70" s="1">
        <v>1000</v>
      </c>
      <c r="T70" s="1">
        <f t="shared" si="1"/>
        <v>16392</v>
      </c>
      <c r="U70" s="1">
        <v>25</v>
      </c>
      <c r="V70" s="1">
        <v>5</v>
      </c>
      <c r="W70" s="1">
        <v>2.3235995380654999</v>
      </c>
    </row>
    <row r="71" spans="1:23" ht="44.1" customHeight="1" x14ac:dyDescent="0.25">
      <c r="A71" s="1" t="s">
        <v>392</v>
      </c>
      <c r="B71" s="1" t="s">
        <v>60</v>
      </c>
      <c r="C71" s="1" t="s">
        <v>393</v>
      </c>
      <c r="D71" s="1" t="s">
        <v>394</v>
      </c>
      <c r="E71" s="1" t="s">
        <v>395</v>
      </c>
      <c r="F71" s="1" t="s">
        <v>223</v>
      </c>
      <c r="G71" s="1" t="s">
        <v>35</v>
      </c>
      <c r="H71" s="1" t="s">
        <v>93</v>
      </c>
      <c r="I71" s="1">
        <v>226.5</v>
      </c>
      <c r="J71" s="1" t="s">
        <v>396</v>
      </c>
      <c r="K71" s="1">
        <v>1146</v>
      </c>
      <c r="L71" s="1">
        <v>4</v>
      </c>
      <c r="M71" s="1">
        <v>4</v>
      </c>
      <c r="N71" s="2">
        <v>20</v>
      </c>
      <c r="O71" s="1">
        <v>60</v>
      </c>
      <c r="P71" s="1">
        <v>1000</v>
      </c>
      <c r="Q71" s="1">
        <v>1000</v>
      </c>
      <c r="R71" s="1">
        <v>1000</v>
      </c>
      <c r="S71" s="1">
        <v>1000</v>
      </c>
      <c r="T71" s="1">
        <f t="shared" si="1"/>
        <v>4584</v>
      </c>
      <c r="U71" s="1">
        <v>30</v>
      </c>
      <c r="V71" s="1">
        <v>30</v>
      </c>
      <c r="W71" s="1">
        <v>0.54598045046576005</v>
      </c>
    </row>
    <row r="72" spans="1:23" ht="44.1" customHeight="1" x14ac:dyDescent="0.25">
      <c r="A72" s="1" t="s">
        <v>397</v>
      </c>
      <c r="B72" s="1" t="s">
        <v>60</v>
      </c>
      <c r="C72" s="1"/>
      <c r="D72" s="1" t="s">
        <v>398</v>
      </c>
      <c r="E72" s="1" t="s">
        <v>399</v>
      </c>
      <c r="F72" s="1" t="s">
        <v>243</v>
      </c>
      <c r="G72" s="1" t="s">
        <v>72</v>
      </c>
      <c r="H72" s="1" t="s">
        <v>99</v>
      </c>
      <c r="I72" s="1">
        <v>75.040000000000006</v>
      </c>
      <c r="J72" s="1" t="s">
        <v>400</v>
      </c>
      <c r="K72" s="1">
        <v>889</v>
      </c>
      <c r="L72" s="1">
        <v>1</v>
      </c>
      <c r="M72" s="1">
        <v>2</v>
      </c>
      <c r="N72" s="2">
        <v>10</v>
      </c>
      <c r="O72" s="1">
        <v>70</v>
      </c>
      <c r="P72" s="1">
        <v>450</v>
      </c>
      <c r="Q72" s="1">
        <v>450</v>
      </c>
      <c r="R72" s="1">
        <v>1000</v>
      </c>
      <c r="S72" s="1">
        <v>1000</v>
      </c>
      <c r="T72" s="1">
        <f t="shared" si="1"/>
        <v>1778</v>
      </c>
      <c r="U72" s="1">
        <v>30</v>
      </c>
      <c r="V72" s="1">
        <v>20</v>
      </c>
      <c r="W72" s="1">
        <v>0.89285849511003001</v>
      </c>
    </row>
    <row r="73" spans="1:23" ht="44.1" customHeight="1" x14ac:dyDescent="0.25">
      <c r="A73" s="1" t="s">
        <v>189</v>
      </c>
      <c r="B73" s="1" t="s">
        <v>190</v>
      </c>
      <c r="C73" s="1" t="s">
        <v>191</v>
      </c>
      <c r="D73" s="1" t="s">
        <v>192</v>
      </c>
      <c r="E73" s="1" t="s">
        <v>193</v>
      </c>
      <c r="F73" s="15" t="s">
        <v>194</v>
      </c>
      <c r="G73" s="1" t="s">
        <v>6</v>
      </c>
      <c r="H73" s="1" t="s">
        <v>7</v>
      </c>
      <c r="I73" s="1">
        <v>453.4</v>
      </c>
      <c r="J73" s="1" t="s">
        <v>195</v>
      </c>
      <c r="K73" s="1">
        <v>3983</v>
      </c>
      <c r="L73" s="1">
        <v>2</v>
      </c>
      <c r="M73" s="1">
        <v>2</v>
      </c>
      <c r="N73" s="2">
        <v>30</v>
      </c>
      <c r="O73" s="1">
        <v>75</v>
      </c>
      <c r="P73" s="1">
        <v>1000</v>
      </c>
      <c r="Q73" s="1">
        <v>1000</v>
      </c>
      <c r="R73" s="1">
        <v>1000</v>
      </c>
      <c r="S73" s="1">
        <v>1000</v>
      </c>
      <c r="T73" s="1">
        <f t="shared" si="1"/>
        <v>7966</v>
      </c>
      <c r="U73" s="1">
        <v>30</v>
      </c>
      <c r="V73" s="1">
        <v>15</v>
      </c>
      <c r="W73" s="1">
        <v>0.24508570709753</v>
      </c>
    </row>
    <row r="74" spans="1:23" ht="44.1" customHeight="1" x14ac:dyDescent="0.25">
      <c r="A74" s="1" t="s">
        <v>196</v>
      </c>
      <c r="B74" s="1" t="s">
        <v>190</v>
      </c>
      <c r="C74" s="1" t="s">
        <v>197</v>
      </c>
      <c r="D74" s="1" t="s">
        <v>198</v>
      </c>
      <c r="E74" s="1" t="s">
        <v>199</v>
      </c>
      <c r="F74" s="15" t="s">
        <v>200</v>
      </c>
      <c r="G74" s="1" t="s">
        <v>201</v>
      </c>
      <c r="H74" s="1" t="s">
        <v>93</v>
      </c>
      <c r="I74" s="1">
        <v>515.79</v>
      </c>
      <c r="J74" s="1" t="s">
        <v>202</v>
      </c>
      <c r="K74" s="1">
        <v>3269</v>
      </c>
      <c r="L74" s="1">
        <v>2</v>
      </c>
      <c r="M74" s="1">
        <v>2</v>
      </c>
      <c r="N74" s="2">
        <v>30</v>
      </c>
      <c r="O74" s="1">
        <v>90</v>
      </c>
      <c r="P74" s="1">
        <v>1000</v>
      </c>
      <c r="Q74" s="1">
        <v>1000</v>
      </c>
      <c r="R74" s="1">
        <v>1000</v>
      </c>
      <c r="S74" s="1">
        <v>1000</v>
      </c>
      <c r="T74" s="1">
        <f t="shared" si="1"/>
        <v>6538</v>
      </c>
      <c r="U74" s="1">
        <v>60</v>
      </c>
      <c r="V74" s="1">
        <v>0</v>
      </c>
      <c r="W74" s="1">
        <v>1.2488938055243299</v>
      </c>
    </row>
    <row r="75" spans="1:23" ht="44.1" customHeight="1" x14ac:dyDescent="0.25">
      <c r="A75" s="1" t="s">
        <v>401</v>
      </c>
      <c r="B75" s="1" t="s">
        <v>190</v>
      </c>
      <c r="C75" s="1"/>
      <c r="D75" s="1" t="s">
        <v>198</v>
      </c>
      <c r="E75" s="1" t="s">
        <v>402</v>
      </c>
      <c r="F75" s="1" t="s">
        <v>285</v>
      </c>
      <c r="G75" s="1" t="s">
        <v>72</v>
      </c>
      <c r="H75" s="1" t="s">
        <v>93</v>
      </c>
      <c r="I75" s="1">
        <v>523.29</v>
      </c>
      <c r="J75" s="1" t="s">
        <v>403</v>
      </c>
      <c r="K75" s="1">
        <v>1296</v>
      </c>
      <c r="L75" s="1">
        <v>2</v>
      </c>
      <c r="M75" s="1">
        <v>2</v>
      </c>
      <c r="N75" s="2">
        <v>30</v>
      </c>
      <c r="O75" s="1">
        <v>85</v>
      </c>
      <c r="P75" s="1">
        <v>1000</v>
      </c>
      <c r="Q75" s="1">
        <v>1000</v>
      </c>
      <c r="R75" s="1">
        <v>300</v>
      </c>
      <c r="S75" s="1">
        <v>300</v>
      </c>
      <c r="T75" s="1">
        <f t="shared" si="1"/>
        <v>2592</v>
      </c>
      <c r="U75" s="1">
        <v>30</v>
      </c>
      <c r="V75" s="1">
        <v>5</v>
      </c>
      <c r="W75" s="1">
        <v>1.7255078347623301</v>
      </c>
    </row>
    <row r="76" spans="1:23" ht="44.1" customHeight="1" x14ac:dyDescent="0.25">
      <c r="A76" s="1" t="s">
        <v>203</v>
      </c>
      <c r="B76" s="1" t="s">
        <v>24</v>
      </c>
      <c r="C76" s="1" t="s">
        <v>25</v>
      </c>
      <c r="D76" s="1" t="s">
        <v>26</v>
      </c>
      <c r="E76" s="1" t="s">
        <v>204</v>
      </c>
      <c r="F76" s="1" t="s">
        <v>205</v>
      </c>
      <c r="G76" s="1" t="s">
        <v>66</v>
      </c>
      <c r="H76" s="1" t="s">
        <v>7</v>
      </c>
      <c r="I76" s="1">
        <v>154.19999999999999</v>
      </c>
      <c r="J76" s="1" t="s">
        <v>126</v>
      </c>
      <c r="K76" s="1">
        <v>824</v>
      </c>
      <c r="L76" s="1">
        <v>0</v>
      </c>
      <c r="M76" s="1">
        <v>2</v>
      </c>
      <c r="N76" s="2">
        <v>10</v>
      </c>
      <c r="O76" s="1">
        <v>90</v>
      </c>
      <c r="P76" s="1">
        <v>1000</v>
      </c>
      <c r="Q76" s="1">
        <v>1000</v>
      </c>
      <c r="R76" s="1">
        <v>300</v>
      </c>
      <c r="S76" s="1">
        <v>100</v>
      </c>
      <c r="T76" s="1">
        <f t="shared" si="1"/>
        <v>1648</v>
      </c>
      <c r="U76" s="1">
        <v>30</v>
      </c>
      <c r="V76" s="1">
        <v>0</v>
      </c>
      <c r="W76" s="1">
        <v>0.57651714722304004</v>
      </c>
    </row>
    <row r="77" spans="1:23" ht="44.1" customHeight="1" x14ac:dyDescent="0.25">
      <c r="A77" s="1" t="s">
        <v>404</v>
      </c>
      <c r="B77" s="1" t="s">
        <v>89</v>
      </c>
      <c r="C77" s="1" t="s">
        <v>405</v>
      </c>
      <c r="D77" s="1" t="s">
        <v>315</v>
      </c>
      <c r="E77" s="1" t="s">
        <v>406</v>
      </c>
      <c r="F77" s="1" t="s">
        <v>407</v>
      </c>
      <c r="G77" s="1" t="s">
        <v>72</v>
      </c>
      <c r="H77" s="1" t="s">
        <v>39</v>
      </c>
      <c r="I77" s="1">
        <v>144.38999999999999</v>
      </c>
      <c r="J77" s="1" t="s">
        <v>408</v>
      </c>
      <c r="K77" s="1">
        <v>1855</v>
      </c>
      <c r="L77" s="1">
        <v>5</v>
      </c>
      <c r="M77" s="1">
        <v>9</v>
      </c>
      <c r="N77" s="2">
        <v>40</v>
      </c>
      <c r="O77" s="1">
        <v>100</v>
      </c>
      <c r="P77" s="1">
        <v>1000</v>
      </c>
      <c r="Q77" s="1">
        <v>2000</v>
      </c>
      <c r="R77" s="1">
        <v>1000</v>
      </c>
      <c r="S77" s="1">
        <v>2000</v>
      </c>
      <c r="T77" s="1">
        <f t="shared" si="1"/>
        <v>16695</v>
      </c>
      <c r="U77" s="1">
        <v>30</v>
      </c>
      <c r="V77" s="1">
        <v>10</v>
      </c>
      <c r="W77" s="1">
        <v>0.59502961555523004</v>
      </c>
    </row>
    <row r="78" spans="1:23" ht="44.1" customHeight="1" x14ac:dyDescent="0.25">
      <c r="A78" s="1" t="s">
        <v>206</v>
      </c>
      <c r="B78" s="1" t="s">
        <v>89</v>
      </c>
      <c r="C78" s="1" t="s">
        <v>207</v>
      </c>
      <c r="D78" s="1" t="s">
        <v>208</v>
      </c>
      <c r="E78" s="1" t="s">
        <v>70</v>
      </c>
      <c r="F78" s="1" t="s">
        <v>187</v>
      </c>
      <c r="G78" s="1" t="s">
        <v>121</v>
      </c>
      <c r="H78" s="1" t="s">
        <v>39</v>
      </c>
      <c r="I78" s="1">
        <v>214.05</v>
      </c>
      <c r="J78" s="1" t="s">
        <v>209</v>
      </c>
      <c r="K78" s="1">
        <v>979</v>
      </c>
      <c r="L78" s="1">
        <v>5</v>
      </c>
      <c r="M78" s="1">
        <v>9</v>
      </c>
      <c r="N78" s="2">
        <v>20</v>
      </c>
      <c r="O78" s="1">
        <v>90</v>
      </c>
      <c r="P78" s="1">
        <v>50</v>
      </c>
      <c r="Q78" s="1">
        <v>50</v>
      </c>
      <c r="R78" s="1">
        <v>400</v>
      </c>
      <c r="S78" s="1">
        <v>650</v>
      </c>
      <c r="T78" s="1">
        <f t="shared" si="1"/>
        <v>8811</v>
      </c>
      <c r="U78" s="1">
        <v>30</v>
      </c>
      <c r="V78" s="1">
        <v>0</v>
      </c>
      <c r="W78" s="1">
        <v>0.24190349485845</v>
      </c>
    </row>
    <row r="79" spans="1:23" ht="44.1" customHeight="1" x14ac:dyDescent="0.25">
      <c r="A79" s="1" t="s">
        <v>210</v>
      </c>
      <c r="B79" s="1" t="s">
        <v>156</v>
      </c>
      <c r="C79" s="1" t="s">
        <v>157</v>
      </c>
      <c r="D79" s="1" t="s">
        <v>80</v>
      </c>
      <c r="E79" s="1" t="s">
        <v>211</v>
      </c>
      <c r="F79" s="1" t="s">
        <v>212</v>
      </c>
      <c r="G79" s="1" t="s">
        <v>29</v>
      </c>
      <c r="H79" s="1" t="s">
        <v>68</v>
      </c>
      <c r="I79" s="1">
        <v>4.2699999999999996</v>
      </c>
      <c r="J79" s="1" t="s">
        <v>213</v>
      </c>
      <c r="K79" s="1">
        <v>1701</v>
      </c>
      <c r="L79" s="1">
        <v>0</v>
      </c>
      <c r="M79" s="1">
        <v>2</v>
      </c>
      <c r="N79" s="2">
        <v>25</v>
      </c>
      <c r="O79" s="1">
        <v>90</v>
      </c>
      <c r="P79" s="1">
        <v>100</v>
      </c>
      <c r="Q79" s="1">
        <v>375</v>
      </c>
      <c r="R79" s="1">
        <v>200</v>
      </c>
      <c r="S79" s="1">
        <v>400</v>
      </c>
      <c r="T79" s="1">
        <f t="shared" si="1"/>
        <v>3402</v>
      </c>
      <c r="U79" s="1">
        <v>30</v>
      </c>
      <c r="V79" s="1">
        <v>0</v>
      </c>
      <c r="W79" s="1">
        <v>0.22806354686485</v>
      </c>
    </row>
    <row r="80" spans="1:23" ht="44.1" customHeight="1" x14ac:dyDescent="0.25">
      <c r="A80" s="1" t="s">
        <v>214</v>
      </c>
      <c r="B80" s="1" t="s">
        <v>190</v>
      </c>
      <c r="C80" s="1" t="s">
        <v>215</v>
      </c>
      <c r="D80" s="1" t="s">
        <v>192</v>
      </c>
      <c r="E80" s="1" t="s">
        <v>216</v>
      </c>
      <c r="F80" s="1" t="s">
        <v>217</v>
      </c>
      <c r="G80" s="1" t="s">
        <v>66</v>
      </c>
      <c r="H80" s="1" t="s">
        <v>7</v>
      </c>
      <c r="I80" s="1">
        <v>444.34</v>
      </c>
      <c r="J80" s="1" t="s">
        <v>218</v>
      </c>
      <c r="K80" s="1">
        <v>4349</v>
      </c>
      <c r="L80" s="1">
        <v>2</v>
      </c>
      <c r="M80" s="1">
        <v>2</v>
      </c>
      <c r="N80" s="2">
        <v>30</v>
      </c>
      <c r="O80" s="1">
        <v>85</v>
      </c>
      <c r="P80" s="1">
        <v>1000</v>
      </c>
      <c r="Q80" s="1">
        <v>1000</v>
      </c>
      <c r="R80" s="1">
        <v>1000</v>
      </c>
      <c r="S80" s="1">
        <v>1000</v>
      </c>
      <c r="T80" s="1">
        <f t="shared" si="1"/>
        <v>8698</v>
      </c>
      <c r="U80" s="1">
        <v>30</v>
      </c>
      <c r="V80" s="1">
        <v>5</v>
      </c>
      <c r="W80" s="1">
        <v>1.7011529592385701</v>
      </c>
    </row>
    <row r="81" spans="1:23" ht="44.1" customHeight="1" x14ac:dyDescent="0.25">
      <c r="A81" s="1" t="s">
        <v>409</v>
      </c>
      <c r="B81" s="1" t="s">
        <v>190</v>
      </c>
      <c r="C81" s="1" t="s">
        <v>410</v>
      </c>
      <c r="D81" s="1" t="s">
        <v>385</v>
      </c>
      <c r="E81" s="1" t="s">
        <v>411</v>
      </c>
      <c r="F81" s="1" t="s">
        <v>412</v>
      </c>
      <c r="G81" s="1" t="s">
        <v>52</v>
      </c>
      <c r="H81" s="1" t="s">
        <v>93</v>
      </c>
      <c r="I81" s="1">
        <v>488.81</v>
      </c>
      <c r="J81" s="1" t="s">
        <v>413</v>
      </c>
      <c r="K81" s="1">
        <v>1054</v>
      </c>
      <c r="L81" s="1">
        <v>2</v>
      </c>
      <c r="M81" s="1">
        <v>2</v>
      </c>
      <c r="N81" s="2">
        <v>30</v>
      </c>
      <c r="O81" s="1">
        <v>90</v>
      </c>
      <c r="P81" s="1">
        <v>630</v>
      </c>
      <c r="Q81" s="1">
        <v>1200</v>
      </c>
      <c r="R81" s="1">
        <v>1200</v>
      </c>
      <c r="S81" s="1">
        <v>680</v>
      </c>
      <c r="T81" s="1">
        <f t="shared" si="1"/>
        <v>2108</v>
      </c>
      <c r="U81" s="1">
        <v>30</v>
      </c>
      <c r="V81" s="1">
        <v>0</v>
      </c>
      <c r="W81" s="1">
        <v>0.64758163223118004</v>
      </c>
    </row>
  </sheetData>
  <mergeCells count="2">
    <mergeCell ref="A2:W2"/>
    <mergeCell ref="A19:W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Submitted projects for SFY 2021</vt:lpstr>
    </vt:vector>
  </TitlesOfParts>
  <Company>MnDOT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Submitted Projects - SFY 2021</dc:title>
  <dc:creator>Minnesota Department of Transportation</dc:creator>
  <cp:lastModifiedBy>Jesse Johnson</cp:lastModifiedBy>
  <dcterms:created xsi:type="dcterms:W3CDTF">2018-11-16T14:22:32Z</dcterms:created>
  <dcterms:modified xsi:type="dcterms:W3CDTF">2018-11-27T19:08:04Z</dcterms:modified>
</cp:coreProperties>
</file>