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61" windowWidth="29115"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<sst xmlns="http://schemas.openxmlformats.org/spreadsheetml/2006/main" count="212" uniqueCount="46">
  <si>
    <t xml:space="preserve">Construction </t>
  </si>
  <si>
    <t>District</t>
  </si>
  <si>
    <t>Route</t>
  </si>
  <si>
    <t>System</t>
  </si>
  <si>
    <t>M - Metro</t>
  </si>
  <si>
    <t>Code</t>
  </si>
  <si>
    <t>01</t>
  </si>
  <si>
    <t>02</t>
  </si>
  <si>
    <t>03</t>
  </si>
  <si>
    <t>1 - Duluth</t>
  </si>
  <si>
    <t>2 - Bemidji</t>
  </si>
  <si>
    <t>3 - Brainerd</t>
  </si>
  <si>
    <t>4 - Detroit Lakes</t>
  </si>
  <si>
    <t>6 - Rochester</t>
  </si>
  <si>
    <t>7 - Mankato</t>
  </si>
  <si>
    <t>8 - Willmar</t>
  </si>
  <si>
    <t xml:space="preserve"> Name</t>
  </si>
  <si>
    <t>U.S. TRUNK (USTH)</t>
  </si>
  <si>
    <t>MINNESOTA TRUNK (MNTH)</t>
  </si>
  <si>
    <t>TOTAL  01 - 03</t>
  </si>
  <si>
    <r>
      <t xml:space="preserve"> </t>
    </r>
    <r>
      <rPr>
        <b/>
        <i/>
        <sz val="11"/>
        <rFont val="Arial"/>
        <family val="2"/>
      </rPr>
      <t>GRAND TOTAL</t>
    </r>
  </si>
  <si>
    <t xml:space="preserve">   INTERSTATE TRUNK (ISTH)</t>
  </si>
  <si>
    <t>Mileage</t>
  </si>
  <si>
    <t>Annual VMT</t>
  </si>
  <si>
    <t>Centerline</t>
  </si>
  <si>
    <t>Lane Miles</t>
  </si>
  <si>
    <t xml:space="preserve"> </t>
  </si>
  <si>
    <t>All Vehicles</t>
  </si>
  <si>
    <t>Hvy Commercial</t>
  </si>
  <si>
    <t>NOTES:</t>
  </si>
  <si>
    <t>3 - Due to the processing time between traffic volume collection and availability in TIS, volume measures in the VMT calculations are six to eight months behind the mileage measures</t>
  </si>
  <si>
    <t xml:space="preserve">4 - On the TDA web page: The reports containing VMT figures are labeled according to the traffic volume year. On the other hand, the mileage reports are labeled according to the </t>
  </si>
  <si>
    <t>MILEAGE and ANNUAL VEHICLE MILES TRAVELED (VMT) by DISTRICT and ROUTE SYSTEM</t>
  </si>
  <si>
    <t xml:space="preserve">ANNUAL LISTING of </t>
  </si>
  <si>
    <t>CHANGE:  2004 to 2005</t>
  </si>
  <si>
    <t>District-wide Change</t>
  </si>
  <si>
    <t>TOTAL  02 - 03</t>
  </si>
  <si>
    <t xml:space="preserve">5 - When traffic volume measures are missing for various sections of road in a given year, traffic volumes from an earlier year are substituted for the purpose of VMT calculation. </t>
  </si>
  <si>
    <t>CHANGE:  2005 to 2006</t>
  </si>
  <si>
    <t>CHANGE:  2006 to 2007</t>
  </si>
  <si>
    <t>CHANGE:  2007 to 2008</t>
  </si>
  <si>
    <t>1 - These are official TIS figures, based on reports on the TDA web page. The reports are based on annual snapshots of the database, which are created upon final approval of the annual traffic volume counts.</t>
  </si>
  <si>
    <t>2 - Statistics obtained from other sources may vary from those generated through the official versions of the TIS database.</t>
  </si>
  <si>
    <t xml:space="preserve">       that are applied for that purpose.</t>
  </si>
  <si>
    <t xml:space="preserve">       following year, since the figures are more recent. So, for example, the latest figures for VMT are listed under 2008. The mileage figures are listed under 2009.  </t>
  </si>
  <si>
    <t xml:space="preserve"> OVERALL CHANGE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</si>
</sst>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 numFmtId="167" formatCode="#,##0.000"/>
  </numFmts>
  <fonts count="46">
    <font>
      <sz val="10"/>
      <name val="Arial"/>
      <family val="0"/>
    </font>
    <font>
      <b/>
      <sz val="11"/>
      <name val="Arial"/>
      <family val="2"/>
    </font>
    <font>
      <b/>
      <sz val="10"/>
      <name val="Arial"/>
      <family val="2"/>
    </font>
    <font>
      <sz val="8"/>
      <name val="Arial"/>
      <family val="2"/>
    </font>
    <font>
      <sz val="9"/>
      <name val="Arial"/>
      <family val="2"/>
    </font>
    <font>
      <b/>
      <i/>
      <sz val="10"/>
      <name val="Arial"/>
      <family val="2"/>
    </font>
    <font>
      <b/>
      <i/>
      <sz val="11"/>
      <name val="Arial"/>
      <family val="2"/>
    </font>
    <font>
      <sz val="11"/>
      <name val="Arial"/>
      <family val="2"/>
    </font>
    <font>
      <b/>
      <sz val="10"/>
      <color indexed="32"/>
      <name val="Arial"/>
      <family val="2"/>
    </font>
    <font>
      <sz val="10"/>
      <color indexed="8"/>
      <name val="Arial"/>
      <family val="2"/>
    </font>
    <font>
      <sz val="8"/>
      <color indexed="8"/>
      <name val="Arial"/>
      <family val="2"/>
    </font>
    <font>
      <b/>
      <sz val="14"/>
      <color indexed="6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theme="0"/>
        <bgColor indexed="64"/>
      </patternFill>
    </fill>
    <fill>
      <patternFill patternType="solid">
        <fgColor theme="9" tint="0.399949997663497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3">
    <xf numFmtId="0" fontId="0" fillId="0" borderId="0" xfId="0" applyAlignment="1">
      <alignment/>
    </xf>
    <xf numFmtId="166" fontId="0" fillId="0" borderId="0" xfId="0" applyNumberFormat="1" applyFont="1" applyFill="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7" fillId="0" borderId="10" xfId="0" applyFont="1" applyFill="1" applyBorder="1" applyAlignment="1">
      <alignment/>
    </xf>
    <xf numFmtId="0" fontId="7" fillId="0" borderId="0" xfId="0" applyFont="1" applyFill="1" applyBorder="1" applyAlignment="1">
      <alignment horizontal="center"/>
    </xf>
    <xf numFmtId="0" fontId="0" fillId="33" borderId="11" xfId="0" applyFont="1" applyFill="1" applyBorder="1" applyAlignment="1">
      <alignment horizontal="center"/>
    </xf>
    <xf numFmtId="0" fontId="0" fillId="34" borderId="10" xfId="0" applyFont="1" applyFill="1" applyBorder="1" applyAlignment="1">
      <alignment/>
    </xf>
    <xf numFmtId="0" fontId="0" fillId="35" borderId="12" xfId="0" applyFont="1" applyFill="1" applyBorder="1" applyAlignment="1">
      <alignment horizontal="center"/>
    </xf>
    <xf numFmtId="0" fontId="0" fillId="0" borderId="10" xfId="0" applyFont="1" applyFill="1" applyBorder="1" applyAlignment="1">
      <alignment/>
    </xf>
    <xf numFmtId="0" fontId="0" fillId="0" borderId="10" xfId="0" applyBorder="1" applyAlignment="1">
      <alignment/>
    </xf>
    <xf numFmtId="0" fontId="0" fillId="0" borderId="13" xfId="0" applyBorder="1" applyAlignment="1">
      <alignment/>
    </xf>
    <xf numFmtId="0" fontId="0" fillId="0" borderId="0" xfId="0" applyBorder="1" applyAlignment="1">
      <alignment/>
    </xf>
    <xf numFmtId="0" fontId="8" fillId="0" borderId="0" xfId="0" applyFont="1" applyFill="1" applyAlignment="1">
      <alignment/>
    </xf>
    <xf numFmtId="0" fontId="0" fillId="0" borderId="0" xfId="0" applyFill="1" applyAlignment="1">
      <alignment/>
    </xf>
    <xf numFmtId="0" fontId="0" fillId="0" borderId="0" xfId="0" applyFill="1" applyBorder="1" applyAlignment="1">
      <alignment/>
    </xf>
    <xf numFmtId="167" fontId="0" fillId="0" borderId="14" xfId="0" applyNumberFormat="1" applyBorder="1" applyAlignment="1">
      <alignment horizontal="right"/>
    </xf>
    <xf numFmtId="167" fontId="0" fillId="0" borderId="10" xfId="0" applyNumberFormat="1" applyBorder="1" applyAlignment="1">
      <alignment horizontal="right"/>
    </xf>
    <xf numFmtId="3" fontId="0" fillId="0" borderId="15" xfId="0" applyNumberFormat="1" applyBorder="1" applyAlignment="1">
      <alignment horizontal="right"/>
    </xf>
    <xf numFmtId="3" fontId="0" fillId="0" borderId="16" xfId="0" applyNumberFormat="1" applyBorder="1" applyAlignment="1">
      <alignment horizontal="right"/>
    </xf>
    <xf numFmtId="3" fontId="0" fillId="0" borderId="14" xfId="0" applyNumberFormat="1" applyBorder="1" applyAlignment="1">
      <alignment horizontal="right"/>
    </xf>
    <xf numFmtId="3" fontId="0" fillId="0" borderId="10" xfId="0" applyNumberFormat="1" applyBorder="1" applyAlignment="1">
      <alignment horizontal="right"/>
    </xf>
    <xf numFmtId="167" fontId="0" fillId="0" borderId="15" xfId="0" applyNumberFormat="1" applyBorder="1" applyAlignment="1">
      <alignment horizontal="right"/>
    </xf>
    <xf numFmtId="167" fontId="0" fillId="0" borderId="16" xfId="0" applyNumberFormat="1" applyBorder="1" applyAlignment="1">
      <alignment horizontal="right"/>
    </xf>
    <xf numFmtId="167" fontId="5" fillId="0" borderId="11" xfId="0" applyNumberFormat="1" applyFont="1" applyBorder="1" applyAlignment="1">
      <alignment horizontal="right"/>
    </xf>
    <xf numFmtId="3" fontId="5" fillId="0" borderId="17" xfId="0" applyNumberFormat="1" applyFont="1" applyBorder="1" applyAlignment="1">
      <alignment horizontal="right"/>
    </xf>
    <xf numFmtId="167" fontId="5" fillId="0" borderId="10" xfId="0" applyNumberFormat="1" applyFont="1" applyBorder="1" applyAlignment="1">
      <alignment horizontal="right"/>
    </xf>
    <xf numFmtId="3" fontId="5" fillId="0" borderId="16" xfId="0" applyNumberFormat="1" applyFont="1" applyBorder="1" applyAlignment="1">
      <alignment horizontal="right"/>
    </xf>
    <xf numFmtId="0" fontId="2" fillId="0" borderId="11" xfId="0" applyFont="1" applyBorder="1" applyAlignment="1">
      <alignment/>
    </xf>
    <xf numFmtId="3" fontId="5" fillId="0" borderId="11" xfId="0" applyNumberFormat="1" applyFont="1" applyBorder="1" applyAlignment="1">
      <alignment horizontal="right"/>
    </xf>
    <xf numFmtId="3" fontId="5" fillId="0" borderId="10" xfId="0" applyNumberFormat="1" applyFont="1" applyBorder="1" applyAlignment="1">
      <alignment horizontal="right"/>
    </xf>
    <xf numFmtId="0" fontId="0" fillId="34" borderId="0" xfId="0" applyFill="1" applyAlignment="1">
      <alignment/>
    </xf>
    <xf numFmtId="167" fontId="5" fillId="0" borderId="17" xfId="0" applyNumberFormat="1" applyFont="1" applyBorder="1" applyAlignment="1">
      <alignment horizontal="right"/>
    </xf>
    <xf numFmtId="0" fontId="5" fillId="0" borderId="0" xfId="0" applyFont="1" applyAlignment="1">
      <alignment/>
    </xf>
    <xf numFmtId="0" fontId="5" fillId="0" borderId="10" xfId="0" applyFont="1" applyBorder="1" applyAlignment="1">
      <alignment/>
    </xf>
    <xf numFmtId="0" fontId="5" fillId="0" borderId="13" xfId="0" applyFont="1" applyBorder="1" applyAlignment="1">
      <alignment/>
    </xf>
    <xf numFmtId="167" fontId="5" fillId="0" borderId="16" xfId="0" applyNumberFormat="1" applyFont="1" applyBorder="1" applyAlignment="1">
      <alignment horizontal="right"/>
    </xf>
    <xf numFmtId="167" fontId="0" fillId="33" borderId="14" xfId="0" applyNumberFormat="1" applyFill="1" applyBorder="1" applyAlignment="1">
      <alignment horizontal="right"/>
    </xf>
    <xf numFmtId="167" fontId="2" fillId="33" borderId="11" xfId="0" applyNumberFormat="1" applyFont="1" applyFill="1" applyBorder="1" applyAlignment="1">
      <alignment horizontal="right"/>
    </xf>
    <xf numFmtId="3" fontId="0" fillId="35" borderId="14" xfId="0" applyNumberFormat="1" applyFill="1" applyBorder="1" applyAlignment="1">
      <alignment horizontal="right"/>
    </xf>
    <xf numFmtId="3" fontId="2" fillId="35" borderId="11" xfId="0" applyNumberFormat="1" applyFont="1" applyFill="1" applyBorder="1" applyAlignment="1">
      <alignment horizontal="right"/>
    </xf>
    <xf numFmtId="167" fontId="2" fillId="0" borderId="11" xfId="0" applyNumberFormat="1" applyFont="1" applyBorder="1" applyAlignment="1">
      <alignment horizontal="right"/>
    </xf>
    <xf numFmtId="0" fontId="2" fillId="33" borderId="14" xfId="0" applyFont="1" applyFill="1" applyBorder="1" applyAlignment="1">
      <alignment horizontal="center"/>
    </xf>
    <xf numFmtId="0" fontId="0" fillId="33" borderId="16" xfId="0" applyFill="1" applyBorder="1" applyAlignment="1">
      <alignment/>
    </xf>
    <xf numFmtId="0" fontId="0" fillId="33" borderId="11" xfId="0" applyFill="1" applyBorder="1" applyAlignment="1">
      <alignment/>
    </xf>
    <xf numFmtId="0" fontId="2" fillId="33" borderId="10" xfId="0" applyFont="1" applyFill="1" applyBorder="1" applyAlignment="1">
      <alignment horizontal="center"/>
    </xf>
    <xf numFmtId="0" fontId="0" fillId="33" borderId="10" xfId="0" applyFill="1" applyBorder="1" applyAlignment="1">
      <alignment/>
    </xf>
    <xf numFmtId="0" fontId="2" fillId="33" borderId="14" xfId="0" applyFont="1" applyFill="1" applyBorder="1" applyAlignment="1">
      <alignment horizontal="center"/>
    </xf>
    <xf numFmtId="0" fontId="2" fillId="33" borderId="11" xfId="0" applyFont="1" applyFill="1" applyBorder="1" applyAlignment="1">
      <alignment horizontal="center"/>
    </xf>
    <xf numFmtId="0" fontId="0" fillId="36" borderId="15" xfId="0" applyFill="1" applyBorder="1" applyAlignment="1">
      <alignment/>
    </xf>
    <xf numFmtId="49" fontId="0" fillId="36" borderId="18" xfId="0" applyNumberFormat="1" applyFill="1" applyBorder="1" applyAlignment="1">
      <alignment/>
    </xf>
    <xf numFmtId="0" fontId="0" fillId="36" borderId="19" xfId="0" applyFont="1" applyFill="1" applyBorder="1" applyAlignment="1">
      <alignment/>
    </xf>
    <xf numFmtId="0" fontId="0" fillId="36" borderId="17" xfId="0" applyFill="1" applyBorder="1" applyAlignment="1">
      <alignment/>
    </xf>
    <xf numFmtId="49" fontId="0" fillId="36" borderId="13" xfId="0" applyNumberFormat="1" applyFill="1" applyBorder="1" applyAlignment="1">
      <alignment/>
    </xf>
    <xf numFmtId="0" fontId="2" fillId="36" borderId="20" xfId="0" applyFont="1" applyFill="1" applyBorder="1" applyAlignment="1">
      <alignment horizontal="right"/>
    </xf>
    <xf numFmtId="0" fontId="1" fillId="37" borderId="15" xfId="0" applyFont="1" applyFill="1" applyBorder="1" applyAlignment="1">
      <alignment horizontal="center"/>
    </xf>
    <xf numFmtId="0" fontId="1" fillId="37" borderId="19" xfId="0" applyFont="1" applyFill="1" applyBorder="1" applyAlignment="1">
      <alignment horizontal="left" indent="6"/>
    </xf>
    <xf numFmtId="0" fontId="1" fillId="37" borderId="16" xfId="0" applyFont="1" applyFill="1" applyBorder="1" applyAlignment="1">
      <alignment horizontal="center"/>
    </xf>
    <xf numFmtId="0" fontId="1" fillId="37" borderId="21" xfId="0" applyFont="1" applyFill="1" applyBorder="1" applyAlignment="1">
      <alignment horizontal="left" indent="6"/>
    </xf>
    <xf numFmtId="0" fontId="1" fillId="37" borderId="17" xfId="0" applyFont="1" applyFill="1" applyBorder="1" applyAlignment="1">
      <alignment horizontal="center"/>
    </xf>
    <xf numFmtId="0" fontId="1" fillId="37" borderId="20" xfId="0" applyFont="1" applyFill="1" applyBorder="1" applyAlignment="1">
      <alignment horizontal="left" indent="6"/>
    </xf>
    <xf numFmtId="49" fontId="0" fillId="38" borderId="15" xfId="0" applyNumberFormat="1" applyFont="1" applyFill="1" applyBorder="1" applyAlignment="1">
      <alignment horizontal="center"/>
    </xf>
    <xf numFmtId="0" fontId="4" fillId="38" borderId="19" xfId="0" applyFont="1" applyFill="1" applyBorder="1" applyAlignment="1">
      <alignment horizontal="right" indent="2"/>
    </xf>
    <xf numFmtId="49" fontId="0" fillId="38" borderId="16" xfId="0" applyNumberFormat="1" applyFont="1" applyFill="1" applyBorder="1" applyAlignment="1">
      <alignment horizontal="center"/>
    </xf>
    <xf numFmtId="0" fontId="4" fillId="38" borderId="21" xfId="0" applyFont="1" applyFill="1" applyBorder="1" applyAlignment="1">
      <alignment horizontal="left" indent="4"/>
    </xf>
    <xf numFmtId="0" fontId="4" fillId="38" borderId="21" xfId="0" applyFont="1" applyFill="1" applyBorder="1" applyAlignment="1">
      <alignment horizontal="left" indent="2"/>
    </xf>
    <xf numFmtId="0" fontId="9" fillId="39" borderId="0" xfId="0" applyFont="1" applyFill="1" applyAlignment="1">
      <alignment/>
    </xf>
    <xf numFmtId="166" fontId="0" fillId="39" borderId="0" xfId="0" applyNumberFormat="1" applyFont="1" applyFill="1" applyAlignment="1">
      <alignment/>
    </xf>
    <xf numFmtId="0" fontId="0" fillId="39" borderId="0" xfId="0" applyFont="1" applyFill="1" applyBorder="1" applyAlignment="1">
      <alignment/>
    </xf>
    <xf numFmtId="0" fontId="0" fillId="39" borderId="0" xfId="0" applyFont="1" applyFill="1" applyAlignment="1">
      <alignment/>
    </xf>
    <xf numFmtId="0" fontId="0" fillId="39" borderId="0" xfId="0" applyFill="1" applyAlignment="1">
      <alignment/>
    </xf>
    <xf numFmtId="166" fontId="9" fillId="39" borderId="0" xfId="0" applyNumberFormat="1" applyFont="1" applyFill="1" applyAlignment="1">
      <alignment/>
    </xf>
    <xf numFmtId="0" fontId="9" fillId="39" borderId="0" xfId="0" applyFont="1" applyFill="1" applyBorder="1" applyAlignment="1">
      <alignment/>
    </xf>
    <xf numFmtId="0" fontId="10" fillId="39" borderId="0" xfId="0" applyFont="1" applyFill="1" applyBorder="1" applyAlignment="1">
      <alignment/>
    </xf>
    <xf numFmtId="0" fontId="9" fillId="39" borderId="0" xfId="0" applyFont="1" applyFill="1" applyBorder="1" applyAlignment="1">
      <alignment/>
    </xf>
    <xf numFmtId="0" fontId="0" fillId="39" borderId="0" xfId="0" applyFill="1" applyBorder="1" applyAlignment="1">
      <alignment/>
    </xf>
    <xf numFmtId="0" fontId="0" fillId="35" borderId="14" xfId="0" applyFill="1" applyBorder="1" applyAlignment="1">
      <alignment horizontal="center"/>
    </xf>
    <xf numFmtId="0" fontId="1" fillId="35" borderId="10" xfId="0" applyFont="1" applyFill="1" applyBorder="1" applyAlignment="1">
      <alignment horizontal="left" indent="1"/>
    </xf>
    <xf numFmtId="0" fontId="1" fillId="35" borderId="11" xfId="0" applyFont="1" applyFill="1" applyBorder="1" applyAlignment="1">
      <alignment horizontal="center"/>
    </xf>
    <xf numFmtId="167" fontId="0" fillId="0" borderId="19" xfId="0" applyNumberFormat="1" applyBorder="1" applyAlignment="1">
      <alignment horizontal="right"/>
    </xf>
    <xf numFmtId="167" fontId="0" fillId="0" borderId="21" xfId="0" applyNumberFormat="1" applyBorder="1" applyAlignment="1">
      <alignment horizontal="right"/>
    </xf>
    <xf numFmtId="0" fontId="0" fillId="40" borderId="12" xfId="0" applyFont="1" applyFill="1" applyBorder="1" applyAlignment="1">
      <alignment horizontal="center"/>
    </xf>
    <xf numFmtId="167" fontId="2" fillId="40" borderId="11" xfId="0" applyNumberFormat="1" applyFont="1" applyFill="1" applyBorder="1" applyAlignment="1">
      <alignment horizontal="right"/>
    </xf>
    <xf numFmtId="0" fontId="0" fillId="0" borderId="0" xfId="0" applyAlignment="1">
      <alignment horizontal="center"/>
    </xf>
    <xf numFmtId="0" fontId="0" fillId="41" borderId="10" xfId="0" applyFill="1" applyBorder="1" applyAlignment="1">
      <alignment/>
    </xf>
    <xf numFmtId="0" fontId="0" fillId="0" borderId="11" xfId="0" applyBorder="1" applyAlignment="1">
      <alignment/>
    </xf>
    <xf numFmtId="167" fontId="5" fillId="0" borderId="11" xfId="0" applyNumberFormat="1" applyFont="1" applyBorder="1" applyAlignment="1">
      <alignment horizontal="right"/>
    </xf>
    <xf numFmtId="167" fontId="5" fillId="0" borderId="20" xfId="0" applyNumberFormat="1" applyFont="1" applyBorder="1" applyAlignment="1">
      <alignment horizontal="right"/>
    </xf>
    <xf numFmtId="3" fontId="2" fillId="42" borderId="11" xfId="0" applyNumberFormat="1" applyFont="1" applyFill="1" applyBorder="1" applyAlignment="1">
      <alignment horizontal="right"/>
    </xf>
    <xf numFmtId="0" fontId="0" fillId="42" borderId="12" xfId="0" applyFont="1" applyFill="1" applyBorder="1" applyAlignment="1">
      <alignment horizontal="center"/>
    </xf>
    <xf numFmtId="3" fontId="5" fillId="0" borderId="11" xfId="0" applyNumberFormat="1" applyFont="1" applyBorder="1" applyAlignment="1">
      <alignment horizontal="right"/>
    </xf>
    <xf numFmtId="3" fontId="0" fillId="0" borderId="14" xfId="0" applyNumberFormat="1" applyBorder="1" applyAlignment="1">
      <alignment/>
    </xf>
    <xf numFmtId="3" fontId="0" fillId="0" borderId="10" xfId="0" applyNumberFormat="1" applyBorder="1" applyAlignment="1">
      <alignment/>
    </xf>
    <xf numFmtId="0" fontId="5" fillId="0" borderId="0" xfId="0" applyFont="1" applyAlignment="1">
      <alignment/>
    </xf>
    <xf numFmtId="3" fontId="5" fillId="0" borderId="11" xfId="0" applyNumberFormat="1" applyFont="1" applyBorder="1" applyAlignment="1">
      <alignment/>
    </xf>
    <xf numFmtId="0" fontId="7" fillId="43" borderId="10" xfId="0" applyFont="1" applyFill="1" applyBorder="1" applyAlignment="1">
      <alignment/>
    </xf>
    <xf numFmtId="167" fontId="0" fillId="0" borderId="0" xfId="0" applyNumberFormat="1" applyAlignment="1">
      <alignment/>
    </xf>
    <xf numFmtId="3" fontId="2" fillId="42" borderId="11" xfId="0" applyNumberFormat="1" applyFont="1" applyFill="1" applyBorder="1" applyAlignment="1">
      <alignment/>
    </xf>
    <xf numFmtId="167" fontId="2" fillId="33" borderId="12" xfId="0" applyNumberFormat="1" applyFont="1" applyFill="1" applyBorder="1" applyAlignment="1">
      <alignment horizontal="right"/>
    </xf>
    <xf numFmtId="3" fontId="2" fillId="35" borderId="12" xfId="0" applyNumberFormat="1" applyFont="1" applyFill="1" applyBorder="1" applyAlignment="1">
      <alignment horizontal="right"/>
    </xf>
    <xf numFmtId="0" fontId="5" fillId="38" borderId="17" xfId="0" applyFont="1" applyFill="1" applyBorder="1" applyAlignment="1">
      <alignment horizontal="right"/>
    </xf>
    <xf numFmtId="0" fontId="0" fillId="38" borderId="20" xfId="0" applyFill="1" applyBorder="1" applyAlignment="1">
      <alignment horizontal="right"/>
    </xf>
    <xf numFmtId="0" fontId="1" fillId="44" borderId="22" xfId="0" applyFont="1" applyFill="1" applyBorder="1" applyAlignment="1">
      <alignment horizontal="center"/>
    </xf>
    <xf numFmtId="0" fontId="1" fillId="44" borderId="23"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40" borderId="17" xfId="0" applyFont="1" applyFill="1" applyBorder="1" applyAlignment="1">
      <alignment horizontal="center"/>
    </xf>
    <xf numFmtId="0" fontId="7" fillId="40" borderId="20" xfId="0" applyFont="1" applyFill="1" applyBorder="1" applyAlignment="1">
      <alignment horizontal="center"/>
    </xf>
    <xf numFmtId="0" fontId="7" fillId="42" borderId="22" xfId="0" applyFont="1" applyFill="1" applyBorder="1" applyAlignment="1">
      <alignment horizontal="center"/>
    </xf>
    <xf numFmtId="0" fontId="7" fillId="42" borderId="24" xfId="0" applyFont="1" applyFill="1" applyBorder="1" applyAlignment="1">
      <alignment horizontal="center"/>
    </xf>
    <xf numFmtId="0" fontId="5" fillId="38" borderId="20" xfId="0" applyFont="1" applyFill="1" applyBorder="1" applyAlignment="1">
      <alignment horizontal="right"/>
    </xf>
    <xf numFmtId="0" fontId="9" fillId="39" borderId="0" xfId="0" applyFont="1" applyFill="1" applyBorder="1" applyAlignment="1">
      <alignment/>
    </xf>
    <xf numFmtId="0" fontId="0" fillId="0" borderId="0" xfId="0" applyAlignment="1">
      <alignment/>
    </xf>
    <xf numFmtId="0" fontId="0" fillId="39" borderId="0" xfId="0" applyFont="1" applyFill="1" applyBorder="1" applyAlignment="1">
      <alignment/>
    </xf>
    <xf numFmtId="0" fontId="1" fillId="36" borderId="22" xfId="0" applyFont="1" applyFill="1" applyBorder="1" applyAlignment="1">
      <alignment horizontal="center"/>
    </xf>
    <xf numFmtId="0" fontId="1" fillId="36" borderId="23" xfId="0" applyFont="1" applyFill="1" applyBorder="1" applyAlignment="1">
      <alignment horizontal="center"/>
    </xf>
    <xf numFmtId="0" fontId="1" fillId="36" borderId="24" xfId="0" applyFont="1" applyFill="1" applyBorder="1" applyAlignment="1">
      <alignment horizontal="center"/>
    </xf>
    <xf numFmtId="0" fontId="7" fillId="33" borderId="22" xfId="0" applyFont="1" applyFill="1" applyBorder="1" applyAlignment="1">
      <alignment horizontal="center"/>
    </xf>
    <xf numFmtId="0" fontId="7" fillId="33" borderId="24" xfId="0" applyFont="1" applyFill="1" applyBorder="1" applyAlignment="1">
      <alignment horizontal="center"/>
    </xf>
    <xf numFmtId="0" fontId="11" fillId="34" borderId="0" xfId="0" applyFont="1" applyFill="1" applyBorder="1" applyAlignment="1">
      <alignment horizontal="center"/>
    </xf>
    <xf numFmtId="0" fontId="0" fillId="0" borderId="0" xfId="0" applyAlignment="1">
      <alignment horizontal="center"/>
    </xf>
    <xf numFmtId="0" fontId="11"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I87"/>
  <sheetViews>
    <sheetView tabSelected="1" zoomScalePageLayoutView="0" workbookViewId="0" topLeftCell="A1">
      <selection activeCell="C90" sqref="C90"/>
    </sheetView>
  </sheetViews>
  <sheetFormatPr defaultColWidth="9.140625" defaultRowHeight="12.75"/>
  <cols>
    <col min="1" max="1" width="17.57421875" style="0" customWidth="1"/>
    <col min="2" max="2" width="8.8515625" style="0" customWidth="1"/>
    <col min="3" max="3" width="31.7109375" style="0" customWidth="1"/>
    <col min="4" max="4" width="3.140625" style="0" customWidth="1"/>
    <col min="5" max="5" width="11.28125" style="0" customWidth="1"/>
    <col min="6" max="6" width="12.00390625" style="0" customWidth="1"/>
    <col min="7" max="7" width="0.85546875" style="0" customWidth="1"/>
    <col min="8" max="8" width="15.140625" style="0" customWidth="1"/>
    <col min="9" max="9" width="15.00390625" style="0" customWidth="1"/>
    <col min="10" max="10" width="2.7109375" style="0" customWidth="1"/>
    <col min="11" max="12" width="12.421875" style="0" customWidth="1"/>
    <col min="13" max="13" width="0.9921875" style="0" customWidth="1"/>
    <col min="14" max="14" width="18.421875" style="0" customWidth="1"/>
    <col min="15" max="15" width="15.421875" style="0" customWidth="1"/>
    <col min="16" max="16" width="2.57421875" style="0" customWidth="1"/>
    <col min="17" max="17" width="12.7109375" style="0" customWidth="1"/>
    <col min="18" max="18" width="12.57421875" style="0" customWidth="1"/>
    <col min="19" max="19" width="1.28515625" style="0" customWidth="1"/>
    <col min="20" max="20" width="18.140625" style="0" customWidth="1"/>
    <col min="21" max="21" width="16.421875" style="0" customWidth="1"/>
    <col min="22" max="22" width="2.57421875" style="0" customWidth="1"/>
    <col min="23" max="23" width="12.7109375" style="0" customWidth="1"/>
    <col min="24" max="24" width="12.57421875" style="0" customWidth="1"/>
    <col min="25" max="25" width="1.28515625" style="0" customWidth="1"/>
    <col min="26" max="26" width="18.140625" style="0" customWidth="1"/>
    <col min="27" max="27" width="16.421875" style="0" customWidth="1"/>
    <col min="28" max="28" width="2.57421875" style="0" customWidth="1"/>
    <col min="29" max="29" width="12.7109375" style="0" customWidth="1"/>
    <col min="30" max="30" width="12.57421875" style="0" customWidth="1"/>
    <col min="31" max="31" width="1.28515625" style="0" customWidth="1"/>
    <col min="32" max="32" width="18.140625" style="0" customWidth="1"/>
    <col min="33" max="33" width="16.421875" style="0" customWidth="1"/>
  </cols>
  <sheetData>
    <row r="2" spans="1:33" ht="18">
      <c r="A2" s="120" t="s">
        <v>33</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84"/>
      <c r="AC2" s="84"/>
      <c r="AD2" s="84"/>
      <c r="AE2" s="84"/>
      <c r="AF2" s="84"/>
      <c r="AG2" s="84"/>
    </row>
    <row r="3" spans="1:33" ht="18">
      <c r="A3" s="122" t="s">
        <v>32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84"/>
      <c r="AC3" s="84"/>
      <c r="AD3" s="84"/>
      <c r="AE3" s="84"/>
      <c r="AF3" s="84"/>
      <c r="AG3" s="84"/>
    </row>
    <row r="4" spans="9:15" ht="12.75">
      <c r="I4" s="13"/>
      <c r="N4" s="13"/>
      <c r="O4" s="16"/>
    </row>
    <row r="6" spans="1:33" ht="15">
      <c r="A6" s="77"/>
      <c r="B6" s="56" t="s">
        <v>2</v>
      </c>
      <c r="C6" s="57" t="s">
        <v>2</v>
      </c>
      <c r="E6" s="115">
        <v>2004</v>
      </c>
      <c r="F6" s="116"/>
      <c r="G6" s="116"/>
      <c r="H6" s="116"/>
      <c r="I6" s="117"/>
      <c r="J6" s="96"/>
      <c r="K6" s="115">
        <v>2005</v>
      </c>
      <c r="L6" s="116"/>
      <c r="M6" s="116"/>
      <c r="N6" s="116"/>
      <c r="O6" s="117"/>
      <c r="Q6" s="103">
        <v>2006</v>
      </c>
      <c r="R6" s="104"/>
      <c r="S6" s="105"/>
      <c r="T6" s="105"/>
      <c r="U6" s="106"/>
      <c r="W6" s="103">
        <v>2007</v>
      </c>
      <c r="X6" s="104"/>
      <c r="Y6" s="105"/>
      <c r="Z6" s="105"/>
      <c r="AA6" s="106"/>
      <c r="AC6" s="103">
        <v>2008</v>
      </c>
      <c r="AD6" s="104"/>
      <c r="AE6" s="105"/>
      <c r="AF6" s="105"/>
      <c r="AG6" s="106"/>
    </row>
    <row r="7" spans="1:33" ht="15">
      <c r="A7" s="78" t="s">
        <v>0</v>
      </c>
      <c r="B7" s="58" t="s">
        <v>3</v>
      </c>
      <c r="C7" s="59" t="s">
        <v>3</v>
      </c>
      <c r="E7" s="118" t="s">
        <v>22</v>
      </c>
      <c r="F7" s="119"/>
      <c r="G7" s="6"/>
      <c r="H7" s="109" t="s">
        <v>23</v>
      </c>
      <c r="I7" s="110"/>
      <c r="J7" s="5"/>
      <c r="K7" s="118" t="s">
        <v>22</v>
      </c>
      <c r="L7" s="119"/>
      <c r="M7" s="6"/>
      <c r="N7" s="109" t="s">
        <v>23</v>
      </c>
      <c r="O7" s="110"/>
      <c r="Q7" s="107" t="s">
        <v>22</v>
      </c>
      <c r="R7" s="108"/>
      <c r="S7" s="11"/>
      <c r="T7" s="109" t="s">
        <v>23</v>
      </c>
      <c r="U7" s="110"/>
      <c r="W7" s="107" t="s">
        <v>22</v>
      </c>
      <c r="X7" s="108"/>
      <c r="Y7" s="11"/>
      <c r="Z7" s="109" t="s">
        <v>23</v>
      </c>
      <c r="AA7" s="110"/>
      <c r="AC7" s="107" t="s">
        <v>22</v>
      </c>
      <c r="AD7" s="108"/>
      <c r="AE7" s="11"/>
      <c r="AF7" s="109" t="s">
        <v>23</v>
      </c>
      <c r="AG7" s="110"/>
    </row>
    <row r="8" spans="1:33" ht="15">
      <c r="A8" s="79" t="s">
        <v>1</v>
      </c>
      <c r="B8" s="60" t="s">
        <v>5</v>
      </c>
      <c r="C8" s="61" t="s">
        <v>16</v>
      </c>
      <c r="E8" s="7" t="s">
        <v>24</v>
      </c>
      <c r="F8" s="7" t="s">
        <v>25</v>
      </c>
      <c r="G8" s="8" t="s">
        <v>26</v>
      </c>
      <c r="H8" s="9" t="s">
        <v>27</v>
      </c>
      <c r="I8" s="9" t="s">
        <v>28</v>
      </c>
      <c r="J8" s="10"/>
      <c r="K8" s="7" t="s">
        <v>24</v>
      </c>
      <c r="L8" s="7" t="s">
        <v>25</v>
      </c>
      <c r="M8" s="8" t="s">
        <v>26</v>
      </c>
      <c r="N8" s="9" t="s">
        <v>27</v>
      </c>
      <c r="O8" s="9" t="s">
        <v>28</v>
      </c>
      <c r="Q8" s="82" t="s">
        <v>24</v>
      </c>
      <c r="R8" s="82" t="s">
        <v>25</v>
      </c>
      <c r="S8" s="11"/>
      <c r="T8" s="90" t="s">
        <v>27</v>
      </c>
      <c r="U8" s="90" t="s">
        <v>28</v>
      </c>
      <c r="W8" s="82" t="s">
        <v>24</v>
      </c>
      <c r="X8" s="82" t="s">
        <v>25</v>
      </c>
      <c r="Y8" s="11"/>
      <c r="Z8" s="90" t="s">
        <v>27</v>
      </c>
      <c r="AA8" s="90" t="s">
        <v>28</v>
      </c>
      <c r="AC8" s="82" t="s">
        <v>24</v>
      </c>
      <c r="AD8" s="82" t="s">
        <v>25</v>
      </c>
      <c r="AE8" s="11"/>
      <c r="AF8" s="90" t="s">
        <v>27</v>
      </c>
      <c r="AG8" s="90" t="s">
        <v>28</v>
      </c>
    </row>
    <row r="9" spans="1:33" ht="12.75">
      <c r="A9" s="43" t="s">
        <v>4</v>
      </c>
      <c r="B9" s="62" t="s">
        <v>6</v>
      </c>
      <c r="C9" s="63" t="s">
        <v>21</v>
      </c>
      <c r="E9" s="17">
        <v>257.678</v>
      </c>
      <c r="F9" s="17">
        <v>1325.203</v>
      </c>
      <c r="H9" s="19">
        <v>8192778606</v>
      </c>
      <c r="I9" s="21">
        <v>464333220</v>
      </c>
      <c r="K9" s="23">
        <v>257.678</v>
      </c>
      <c r="L9" s="17">
        <v>1340.166</v>
      </c>
      <c r="N9" s="19">
        <v>8252053590</v>
      </c>
      <c r="O9" s="21">
        <v>454353095</v>
      </c>
      <c r="Q9" s="17">
        <v>257.678</v>
      </c>
      <c r="R9" s="17">
        <v>1345.246</v>
      </c>
      <c r="S9" s="11"/>
      <c r="T9" s="21">
        <v>8369974140</v>
      </c>
      <c r="U9" s="92">
        <v>472295035</v>
      </c>
      <c r="W9" s="17">
        <v>257.678</v>
      </c>
      <c r="X9" s="17">
        <v>1347.939</v>
      </c>
      <c r="Y9" s="11"/>
      <c r="Z9" s="21">
        <v>8365082045</v>
      </c>
      <c r="AA9" s="92">
        <v>494074585</v>
      </c>
      <c r="AC9" s="17">
        <v>257.678</v>
      </c>
      <c r="AD9" s="17">
        <v>1365.971</v>
      </c>
      <c r="AE9" s="11"/>
      <c r="AF9" s="21">
        <v>8230032282</v>
      </c>
      <c r="AG9" s="92">
        <v>514906734</v>
      </c>
    </row>
    <row r="10" spans="1:35" ht="12.75">
      <c r="A10" s="44"/>
      <c r="B10" s="64" t="s">
        <v>7</v>
      </c>
      <c r="C10" s="65" t="s">
        <v>17</v>
      </c>
      <c r="E10" s="18">
        <v>257.626</v>
      </c>
      <c r="F10" s="18">
        <v>907.762</v>
      </c>
      <c r="H10" s="20">
        <v>3000036486</v>
      </c>
      <c r="I10" s="22">
        <v>194320746</v>
      </c>
      <c r="K10" s="24">
        <v>257.679</v>
      </c>
      <c r="L10" s="18">
        <v>913.023</v>
      </c>
      <c r="N10" s="20">
        <v>3022344905</v>
      </c>
      <c r="O10" s="22">
        <v>192097310</v>
      </c>
      <c r="Q10" s="18">
        <v>257.679</v>
      </c>
      <c r="R10" s="18">
        <v>913.207</v>
      </c>
      <c r="S10" s="11"/>
      <c r="T10" s="22">
        <v>3016034420</v>
      </c>
      <c r="U10" s="93">
        <v>195720300</v>
      </c>
      <c r="W10" s="18">
        <v>257.679</v>
      </c>
      <c r="X10" s="18">
        <v>912.789</v>
      </c>
      <c r="Y10" s="11"/>
      <c r="Z10" s="22">
        <v>3008823845</v>
      </c>
      <c r="AA10" s="93">
        <v>185411605</v>
      </c>
      <c r="AC10" s="18">
        <v>276.245</v>
      </c>
      <c r="AD10" s="18">
        <v>982.579</v>
      </c>
      <c r="AE10" s="11"/>
      <c r="AF10" s="22">
        <v>3204594618</v>
      </c>
      <c r="AG10" s="93">
        <v>202181328</v>
      </c>
      <c r="AI10" s="84"/>
    </row>
    <row r="11" spans="1:33" ht="12.75">
      <c r="A11" s="44"/>
      <c r="B11" s="64" t="s">
        <v>8</v>
      </c>
      <c r="C11" s="66" t="s">
        <v>18</v>
      </c>
      <c r="E11" s="18">
        <v>607.818</v>
      </c>
      <c r="F11" s="18">
        <v>1761.991</v>
      </c>
      <c r="H11" s="20">
        <v>4724584932</v>
      </c>
      <c r="I11" s="22">
        <v>193436124</v>
      </c>
      <c r="K11" s="24">
        <v>588.126</v>
      </c>
      <c r="L11" s="18">
        <v>1719.69</v>
      </c>
      <c r="N11" s="20">
        <v>4715374775</v>
      </c>
      <c r="O11" s="22">
        <v>190892080</v>
      </c>
      <c r="Q11" s="18">
        <v>588.518</v>
      </c>
      <c r="R11" s="18">
        <v>1720.554</v>
      </c>
      <c r="S11" s="11"/>
      <c r="T11" s="22">
        <v>4691294995</v>
      </c>
      <c r="U11" s="93">
        <v>191502725</v>
      </c>
      <c r="W11" s="18">
        <v>588.472</v>
      </c>
      <c r="X11" s="18">
        <v>1731.23</v>
      </c>
      <c r="Y11" s="11"/>
      <c r="Z11" s="22">
        <v>4638017405</v>
      </c>
      <c r="AA11" s="93">
        <v>185339700</v>
      </c>
      <c r="AC11" s="18">
        <v>579.72</v>
      </c>
      <c r="AD11" s="18">
        <v>1717.496</v>
      </c>
      <c r="AE11" s="11"/>
      <c r="AF11" s="22">
        <v>4538658396</v>
      </c>
      <c r="AG11" s="93">
        <v>182388414</v>
      </c>
    </row>
    <row r="12" spans="1:33" ht="12.75">
      <c r="A12" s="45"/>
      <c r="B12" s="101" t="s">
        <v>19</v>
      </c>
      <c r="C12" s="102"/>
      <c r="E12" s="25">
        <v>1123.122</v>
      </c>
      <c r="F12" s="25">
        <v>3994.956</v>
      </c>
      <c r="H12" s="26">
        <v>15917400024</v>
      </c>
      <c r="I12" s="30">
        <v>852090090</v>
      </c>
      <c r="K12" s="33">
        <v>1103.483</v>
      </c>
      <c r="L12" s="25">
        <v>3972.879</v>
      </c>
      <c r="M12" s="34"/>
      <c r="N12" s="26">
        <v>15989773270</v>
      </c>
      <c r="O12" s="30">
        <v>837342485</v>
      </c>
      <c r="Q12" s="87">
        <v>1103.875</v>
      </c>
      <c r="R12" s="87">
        <v>3979.007</v>
      </c>
      <c r="S12" s="11"/>
      <c r="T12" s="91">
        <v>16077303555</v>
      </c>
      <c r="U12" s="95">
        <v>859518060</v>
      </c>
      <c r="W12" s="87">
        <v>1103.829</v>
      </c>
      <c r="X12" s="87">
        <v>3991.958</v>
      </c>
      <c r="Y12" s="11"/>
      <c r="Z12" s="91">
        <v>16011923295</v>
      </c>
      <c r="AA12" s="95">
        <v>864825890</v>
      </c>
      <c r="AC12" s="87">
        <v>1113.643</v>
      </c>
      <c r="AD12" s="87">
        <v>4066.046</v>
      </c>
      <c r="AE12" s="11"/>
      <c r="AF12" s="91">
        <v>15973285296</v>
      </c>
      <c r="AG12" s="95">
        <v>899476476</v>
      </c>
    </row>
    <row r="13" spans="1:33" ht="12.75">
      <c r="A13" s="46" t="s">
        <v>9</v>
      </c>
      <c r="B13" s="62" t="s">
        <v>6</v>
      </c>
      <c r="C13" s="63" t="s">
        <v>21</v>
      </c>
      <c r="E13" s="18">
        <v>98.008</v>
      </c>
      <c r="F13" s="18">
        <v>393.774</v>
      </c>
      <c r="H13" s="20">
        <v>779838396</v>
      </c>
      <c r="I13" s="22">
        <v>53440758</v>
      </c>
      <c r="K13" s="24">
        <v>98.008</v>
      </c>
      <c r="L13" s="18">
        <v>393.774</v>
      </c>
      <c r="N13" s="20">
        <v>781699695</v>
      </c>
      <c r="O13" s="22">
        <v>53282335</v>
      </c>
      <c r="Q13" s="17">
        <v>98.008</v>
      </c>
      <c r="R13" s="80">
        <v>393.774</v>
      </c>
      <c r="S13" s="11"/>
      <c r="T13" s="22">
        <v>768162940</v>
      </c>
      <c r="U13" s="93">
        <v>53049100</v>
      </c>
      <c r="W13" s="17">
        <v>98.008</v>
      </c>
      <c r="X13" s="80">
        <v>393.718</v>
      </c>
      <c r="Y13" s="11"/>
      <c r="Z13" s="22">
        <v>767904155</v>
      </c>
      <c r="AA13" s="93">
        <v>49637445</v>
      </c>
      <c r="AC13" s="17">
        <v>98.008</v>
      </c>
      <c r="AD13" s="80">
        <v>393.718</v>
      </c>
      <c r="AE13" s="11"/>
      <c r="AF13" s="22">
        <v>744945786</v>
      </c>
      <c r="AG13" s="93">
        <v>45856506</v>
      </c>
    </row>
    <row r="14" spans="1:34" ht="12.75">
      <c r="A14" s="46"/>
      <c r="B14" s="64" t="s">
        <v>7</v>
      </c>
      <c r="C14" s="65" t="s">
        <v>17</v>
      </c>
      <c r="E14" s="18">
        <v>357.6</v>
      </c>
      <c r="F14" s="18">
        <v>983.706</v>
      </c>
      <c r="H14" s="20">
        <v>828625464</v>
      </c>
      <c r="I14" s="22">
        <v>77610666</v>
      </c>
      <c r="K14" s="24">
        <v>357.6</v>
      </c>
      <c r="L14" s="18">
        <v>986.226</v>
      </c>
      <c r="N14" s="20">
        <v>830472090</v>
      </c>
      <c r="O14" s="22">
        <v>82898435</v>
      </c>
      <c r="Q14" s="18">
        <v>358.943</v>
      </c>
      <c r="R14" s="81">
        <v>992.696</v>
      </c>
      <c r="S14" s="11"/>
      <c r="T14" s="22">
        <v>827234540</v>
      </c>
      <c r="U14" s="93">
        <v>78381195</v>
      </c>
      <c r="W14" s="18">
        <v>361.461</v>
      </c>
      <c r="X14" s="81">
        <v>1006.266</v>
      </c>
      <c r="Y14" s="11"/>
      <c r="Z14" s="22">
        <v>836820900</v>
      </c>
      <c r="AA14" s="93">
        <v>74634105</v>
      </c>
      <c r="AC14" s="18">
        <v>365.211</v>
      </c>
      <c r="AD14" s="81">
        <v>1038.14</v>
      </c>
      <c r="AE14" s="11"/>
      <c r="AF14" s="22">
        <v>833249508</v>
      </c>
      <c r="AG14" s="93">
        <v>72980766</v>
      </c>
      <c r="AH14" s="94"/>
    </row>
    <row r="15" spans="1:33" ht="12.75">
      <c r="A15" s="47"/>
      <c r="B15" s="64" t="s">
        <v>8</v>
      </c>
      <c r="C15" s="66" t="s">
        <v>18</v>
      </c>
      <c r="E15" s="18">
        <v>1104.766</v>
      </c>
      <c r="F15" s="18">
        <v>2327.362</v>
      </c>
      <c r="H15" s="20">
        <v>891660180</v>
      </c>
      <c r="I15" s="22">
        <v>65505582</v>
      </c>
      <c r="K15" s="24">
        <v>1104.766</v>
      </c>
      <c r="L15" s="18">
        <v>2327.362</v>
      </c>
      <c r="N15" s="20">
        <v>893637165</v>
      </c>
      <c r="O15" s="22">
        <v>69090850</v>
      </c>
      <c r="Q15" s="18">
        <v>1104.735</v>
      </c>
      <c r="R15" s="81">
        <v>2327.3</v>
      </c>
      <c r="S15" s="11"/>
      <c r="T15" s="22">
        <v>887376685</v>
      </c>
      <c r="U15" s="93">
        <v>64915250</v>
      </c>
      <c r="W15" s="18">
        <v>1104.735</v>
      </c>
      <c r="X15" s="81">
        <v>2327.094</v>
      </c>
      <c r="Y15" s="11"/>
      <c r="Z15" s="22">
        <v>887376685</v>
      </c>
      <c r="AA15" s="93">
        <v>62840955</v>
      </c>
      <c r="AC15" s="18">
        <v>1104.61</v>
      </c>
      <c r="AD15" s="81">
        <v>2326.738</v>
      </c>
      <c r="AE15" s="11"/>
      <c r="AF15" s="22">
        <v>881829420</v>
      </c>
      <c r="AG15" s="93">
        <v>59716194</v>
      </c>
    </row>
    <row r="16" spans="1:33" ht="12.75">
      <c r="A16" s="47"/>
      <c r="B16" s="101" t="s">
        <v>19</v>
      </c>
      <c r="C16" s="102"/>
      <c r="E16" s="25">
        <v>1560.374</v>
      </c>
      <c r="F16" s="25">
        <v>3704.842</v>
      </c>
      <c r="H16" s="26">
        <v>2500124040</v>
      </c>
      <c r="I16" s="30">
        <v>196557006</v>
      </c>
      <c r="J16" s="11"/>
      <c r="K16" s="33">
        <v>1560.374</v>
      </c>
      <c r="L16" s="25">
        <v>3707.362</v>
      </c>
      <c r="M16" s="35"/>
      <c r="N16" s="26">
        <v>2505808950</v>
      </c>
      <c r="O16" s="30">
        <v>205271620</v>
      </c>
      <c r="Q16" s="87">
        <v>1561.686</v>
      </c>
      <c r="R16" s="88">
        <v>3713.77</v>
      </c>
      <c r="S16" s="11"/>
      <c r="T16" s="91">
        <v>2482774165</v>
      </c>
      <c r="U16" s="95">
        <v>196345545</v>
      </c>
      <c r="W16" s="87">
        <v>1564.204</v>
      </c>
      <c r="X16" s="88">
        <v>3727.078</v>
      </c>
      <c r="Y16" s="11"/>
      <c r="Z16" s="91">
        <v>2492101740</v>
      </c>
      <c r="AA16" s="95">
        <v>187112505</v>
      </c>
      <c r="AC16" s="87">
        <v>1567.829</v>
      </c>
      <c r="AD16" s="88">
        <v>3758.596</v>
      </c>
      <c r="AE16" s="11"/>
      <c r="AF16" s="91">
        <v>2460024714</v>
      </c>
      <c r="AG16" s="95">
        <v>178553466</v>
      </c>
    </row>
    <row r="17" spans="1:33" ht="12.75">
      <c r="A17" s="43" t="s">
        <v>10</v>
      </c>
      <c r="B17" s="64" t="s">
        <v>7</v>
      </c>
      <c r="C17" s="65" t="s">
        <v>17</v>
      </c>
      <c r="E17" s="18">
        <v>557.106</v>
      </c>
      <c r="F17" s="18">
        <v>1383.356</v>
      </c>
      <c r="H17" s="20">
        <v>582464112</v>
      </c>
      <c r="I17" s="22">
        <v>69721170</v>
      </c>
      <c r="K17" s="24">
        <v>557.106</v>
      </c>
      <c r="L17" s="18">
        <v>1383.356</v>
      </c>
      <c r="N17" s="20">
        <v>583739025</v>
      </c>
      <c r="O17" s="22">
        <v>68222880</v>
      </c>
      <c r="Q17" s="17">
        <v>557.106</v>
      </c>
      <c r="R17" s="17">
        <v>1383.356</v>
      </c>
      <c r="S17" s="11"/>
      <c r="T17" s="22">
        <v>570471275</v>
      </c>
      <c r="U17" s="93">
        <v>68828415</v>
      </c>
      <c r="W17" s="17">
        <v>560.866</v>
      </c>
      <c r="X17" s="17">
        <v>1390.876</v>
      </c>
      <c r="Y17" s="11"/>
      <c r="Z17" s="22">
        <v>563769875</v>
      </c>
      <c r="AA17" s="93">
        <v>59826420</v>
      </c>
      <c r="AC17" s="17">
        <v>560.866</v>
      </c>
      <c r="AD17" s="17">
        <v>1390.876</v>
      </c>
      <c r="AE17" s="11"/>
      <c r="AF17" s="22">
        <v>565334946</v>
      </c>
      <c r="AG17" s="93">
        <v>62237202</v>
      </c>
    </row>
    <row r="18" spans="1:33" ht="12.75">
      <c r="A18" s="46"/>
      <c r="B18" s="64" t="s">
        <v>8</v>
      </c>
      <c r="C18" s="66" t="s">
        <v>18</v>
      </c>
      <c r="E18" s="18">
        <v>1241.384</v>
      </c>
      <c r="F18" s="18">
        <v>2503.699</v>
      </c>
      <c r="H18" s="20">
        <v>690039564</v>
      </c>
      <c r="I18" s="22">
        <v>70252602</v>
      </c>
      <c r="K18" s="24">
        <v>1241.378</v>
      </c>
      <c r="L18" s="18">
        <v>2503.687</v>
      </c>
      <c r="N18" s="20">
        <v>691569515</v>
      </c>
      <c r="O18" s="22">
        <v>68076150</v>
      </c>
      <c r="Q18" s="18">
        <v>1241.378</v>
      </c>
      <c r="R18" s="18">
        <v>2503.687</v>
      </c>
      <c r="S18" s="11"/>
      <c r="T18" s="22">
        <v>673857890</v>
      </c>
      <c r="U18" s="93">
        <v>68529480</v>
      </c>
      <c r="W18" s="18">
        <v>1241.374</v>
      </c>
      <c r="X18" s="18">
        <v>2513.223</v>
      </c>
      <c r="Y18" s="11"/>
      <c r="Z18" s="22">
        <v>664133925</v>
      </c>
      <c r="AA18" s="93">
        <v>65437200</v>
      </c>
      <c r="AC18" s="18">
        <v>1241.393</v>
      </c>
      <c r="AD18" s="18">
        <v>2510.996</v>
      </c>
      <c r="AE18" s="11"/>
      <c r="AF18" s="22">
        <v>663331446</v>
      </c>
      <c r="AG18" s="93">
        <v>62938092</v>
      </c>
    </row>
    <row r="19" spans="1:33" ht="12.75">
      <c r="A19" s="47"/>
      <c r="B19" s="101" t="s">
        <v>36</v>
      </c>
      <c r="C19" s="102"/>
      <c r="E19" s="25">
        <v>1798.49</v>
      </c>
      <c r="F19" s="25">
        <v>3887.055</v>
      </c>
      <c r="G19" s="12"/>
      <c r="H19" s="26">
        <v>1272503676</v>
      </c>
      <c r="I19" s="30">
        <v>139973772</v>
      </c>
      <c r="J19" s="13"/>
      <c r="K19" s="33">
        <v>1798.484</v>
      </c>
      <c r="L19" s="25">
        <v>3887.043</v>
      </c>
      <c r="M19" s="36"/>
      <c r="N19" s="26">
        <v>1275308540</v>
      </c>
      <c r="O19" s="30">
        <v>136299030</v>
      </c>
      <c r="Q19" s="87">
        <v>1798.484</v>
      </c>
      <c r="R19" s="87">
        <v>3887.043</v>
      </c>
      <c r="S19" s="11"/>
      <c r="T19" s="91">
        <v>1244329165</v>
      </c>
      <c r="U19" s="95">
        <v>137357895</v>
      </c>
      <c r="W19" s="87">
        <v>1802.24</v>
      </c>
      <c r="X19" s="87">
        <v>3904.099</v>
      </c>
      <c r="Y19" s="11"/>
      <c r="Z19" s="91">
        <v>1227903800</v>
      </c>
      <c r="AA19" s="95">
        <v>125263620</v>
      </c>
      <c r="AC19" s="87">
        <v>1802.259</v>
      </c>
      <c r="AD19" s="87">
        <v>3901.872</v>
      </c>
      <c r="AE19" s="11"/>
      <c r="AF19" s="91">
        <v>1228666392</v>
      </c>
      <c r="AG19" s="95">
        <v>125175294</v>
      </c>
    </row>
    <row r="20" spans="1:33" ht="12.75">
      <c r="A20" s="48" t="s">
        <v>11</v>
      </c>
      <c r="B20" s="62" t="s">
        <v>6</v>
      </c>
      <c r="C20" s="63" t="s">
        <v>21</v>
      </c>
      <c r="E20" s="18">
        <v>90.47</v>
      </c>
      <c r="F20" s="18">
        <v>365.02</v>
      </c>
      <c r="H20" s="20">
        <v>1141234848</v>
      </c>
      <c r="I20" s="22">
        <v>141680064</v>
      </c>
      <c r="J20" s="11"/>
      <c r="K20" s="24">
        <v>90.47</v>
      </c>
      <c r="L20" s="18">
        <v>365.02</v>
      </c>
      <c r="N20" s="20">
        <v>1143803785</v>
      </c>
      <c r="O20" s="22">
        <v>142564255</v>
      </c>
      <c r="Q20" s="17">
        <v>90.47</v>
      </c>
      <c r="R20" s="17">
        <v>365.02</v>
      </c>
      <c r="S20" s="11"/>
      <c r="T20" s="22">
        <v>1195181185</v>
      </c>
      <c r="U20" s="93">
        <v>148207885</v>
      </c>
      <c r="W20" s="17">
        <v>90.47</v>
      </c>
      <c r="X20" s="17">
        <v>365.02</v>
      </c>
      <c r="Y20" s="11"/>
      <c r="Z20" s="22">
        <v>1180520230</v>
      </c>
      <c r="AA20" s="93">
        <v>160111265</v>
      </c>
      <c r="AC20" s="17">
        <v>90.47</v>
      </c>
      <c r="AD20" s="17">
        <v>365.02</v>
      </c>
      <c r="AE20" s="11"/>
      <c r="AF20" s="22">
        <v>1169658408</v>
      </c>
      <c r="AG20" s="93">
        <v>154136874</v>
      </c>
    </row>
    <row r="21" spans="1:33" ht="12.75">
      <c r="A21" s="46"/>
      <c r="B21" s="64" t="s">
        <v>7</v>
      </c>
      <c r="C21" s="65" t="s">
        <v>17</v>
      </c>
      <c r="E21" s="18">
        <v>380.707</v>
      </c>
      <c r="F21" s="18">
        <v>1135.857</v>
      </c>
      <c r="H21" s="20">
        <v>1501368966</v>
      </c>
      <c r="I21" s="22">
        <v>120373374</v>
      </c>
      <c r="J21" s="11"/>
      <c r="K21" s="24">
        <v>377.481</v>
      </c>
      <c r="L21" s="18">
        <v>1128.407</v>
      </c>
      <c r="N21" s="20">
        <v>1495176875</v>
      </c>
      <c r="O21" s="22">
        <v>122746580</v>
      </c>
      <c r="Q21" s="18">
        <v>377.481</v>
      </c>
      <c r="R21" s="18">
        <v>1128.407</v>
      </c>
      <c r="S21" s="11"/>
      <c r="T21" s="22">
        <v>1496742725</v>
      </c>
      <c r="U21" s="93">
        <v>123238235</v>
      </c>
      <c r="W21" s="18">
        <v>373.721</v>
      </c>
      <c r="X21" s="18">
        <v>1125.055</v>
      </c>
      <c r="Y21" s="11"/>
      <c r="Z21" s="22">
        <v>1493885140</v>
      </c>
      <c r="AA21" s="93">
        <v>115517390</v>
      </c>
      <c r="AC21" s="18">
        <v>374.766</v>
      </c>
      <c r="AD21" s="18">
        <v>1129.957</v>
      </c>
      <c r="AE21" s="11"/>
      <c r="AF21" s="22">
        <v>1428975264</v>
      </c>
      <c r="AG21" s="93">
        <v>108550476</v>
      </c>
    </row>
    <row r="22" spans="1:33" ht="12.75">
      <c r="A22" s="47"/>
      <c r="B22" s="64" t="s">
        <v>8</v>
      </c>
      <c r="C22" s="66" t="s">
        <v>18</v>
      </c>
      <c r="E22" s="18">
        <v>1151.755</v>
      </c>
      <c r="F22" s="18">
        <v>2500.036</v>
      </c>
      <c r="H22" s="20">
        <v>2033791362</v>
      </c>
      <c r="I22" s="22">
        <v>135471972</v>
      </c>
      <c r="J22" s="11"/>
      <c r="K22" s="24">
        <v>1151.107</v>
      </c>
      <c r="L22" s="18">
        <v>2500.855</v>
      </c>
      <c r="N22" s="20">
        <v>2037546435</v>
      </c>
      <c r="O22" s="22">
        <v>145856920</v>
      </c>
      <c r="Q22" s="18">
        <v>1150.164</v>
      </c>
      <c r="R22" s="18">
        <v>2509.322</v>
      </c>
      <c r="S22" s="11"/>
      <c r="T22" s="22">
        <v>2108463745</v>
      </c>
      <c r="U22" s="93">
        <v>140075685</v>
      </c>
      <c r="W22" s="18">
        <v>1148.128</v>
      </c>
      <c r="X22" s="18">
        <v>2505.684</v>
      </c>
      <c r="Y22" s="11"/>
      <c r="Z22" s="22">
        <v>2122366960</v>
      </c>
      <c r="AA22" s="93">
        <v>142812820</v>
      </c>
      <c r="AC22" s="18">
        <v>1147.46</v>
      </c>
      <c r="AD22" s="18">
        <v>2511.327</v>
      </c>
      <c r="AE22" s="11"/>
      <c r="AF22" s="22">
        <v>2062246764</v>
      </c>
      <c r="AG22" s="93">
        <v>134412036</v>
      </c>
    </row>
    <row r="23" spans="1:33" ht="12.75">
      <c r="A23" s="47"/>
      <c r="B23" s="101" t="s">
        <v>19</v>
      </c>
      <c r="C23" s="102"/>
      <c r="E23" s="25">
        <v>1622.932</v>
      </c>
      <c r="F23" s="25">
        <v>4000.913</v>
      </c>
      <c r="G23" s="12"/>
      <c r="H23" s="26">
        <v>4676395176</v>
      </c>
      <c r="I23" s="30">
        <v>397525410</v>
      </c>
      <c r="J23" s="11"/>
      <c r="K23" s="33">
        <v>1619.058</v>
      </c>
      <c r="L23" s="25">
        <v>3994.282</v>
      </c>
      <c r="M23" s="36"/>
      <c r="N23" s="26">
        <v>4676527095</v>
      </c>
      <c r="O23" s="30">
        <v>411167755</v>
      </c>
      <c r="Q23" s="87">
        <v>1618.115</v>
      </c>
      <c r="R23" s="87">
        <v>4002.749</v>
      </c>
      <c r="S23" s="11"/>
      <c r="T23" s="91">
        <v>4800387655</v>
      </c>
      <c r="U23" s="95">
        <v>411521805</v>
      </c>
      <c r="W23" s="87">
        <v>1612.319</v>
      </c>
      <c r="X23" s="87">
        <v>3995.759</v>
      </c>
      <c r="Y23" s="11"/>
      <c r="Z23" s="91">
        <v>4796772330</v>
      </c>
      <c r="AA23" s="95">
        <v>418441475</v>
      </c>
      <c r="AC23" s="87">
        <v>1612.696</v>
      </c>
      <c r="AD23" s="87">
        <v>4006.304</v>
      </c>
      <c r="AE23" s="11"/>
      <c r="AF23" s="91">
        <v>4660880436</v>
      </c>
      <c r="AG23" s="95">
        <v>397099386</v>
      </c>
    </row>
    <row r="24" spans="1:33" ht="12.75">
      <c r="A24" s="48" t="s">
        <v>12</v>
      </c>
      <c r="B24" s="62" t="s">
        <v>6</v>
      </c>
      <c r="C24" s="63" t="s">
        <v>21</v>
      </c>
      <c r="E24" s="18">
        <v>115.209</v>
      </c>
      <c r="F24" s="18">
        <v>460.836</v>
      </c>
      <c r="H24" s="20">
        <v>659311302</v>
      </c>
      <c r="I24" s="22">
        <v>120932256</v>
      </c>
      <c r="J24" s="11"/>
      <c r="K24" s="24">
        <v>115.209</v>
      </c>
      <c r="L24" s="18">
        <v>460.836</v>
      </c>
      <c r="N24" s="20">
        <v>660789065</v>
      </c>
      <c r="O24" s="22">
        <v>120780325</v>
      </c>
      <c r="Q24" s="17">
        <v>115.209</v>
      </c>
      <c r="R24" s="17">
        <v>460.836</v>
      </c>
      <c r="S24" s="11"/>
      <c r="T24" s="22">
        <v>661975315</v>
      </c>
      <c r="U24" s="93">
        <v>122873235</v>
      </c>
      <c r="W24" s="17">
        <v>115.209</v>
      </c>
      <c r="X24" s="17">
        <v>460.836</v>
      </c>
      <c r="Y24" s="11"/>
      <c r="Z24" s="22">
        <v>660100675</v>
      </c>
      <c r="AA24" s="93">
        <v>98844920</v>
      </c>
      <c r="AC24" s="17">
        <v>115.209</v>
      </c>
      <c r="AD24" s="17">
        <v>460.836</v>
      </c>
      <c r="AE24" s="11"/>
      <c r="AF24" s="22">
        <v>666918612</v>
      </c>
      <c r="AG24" s="93">
        <v>101250240</v>
      </c>
    </row>
    <row r="25" spans="1:33" ht="12.75">
      <c r="A25" s="47"/>
      <c r="B25" s="64" t="s">
        <v>7</v>
      </c>
      <c r="C25" s="65" t="s">
        <v>17</v>
      </c>
      <c r="E25" s="18">
        <v>452.185</v>
      </c>
      <c r="F25" s="18">
        <v>1089.036</v>
      </c>
      <c r="H25" s="20">
        <v>650581470</v>
      </c>
      <c r="I25" s="22">
        <v>69737640</v>
      </c>
      <c r="J25" s="11"/>
      <c r="K25" s="24">
        <v>452.114</v>
      </c>
      <c r="L25" s="18">
        <v>1089.793</v>
      </c>
      <c r="N25" s="20">
        <v>651415135</v>
      </c>
      <c r="O25" s="22">
        <v>67602015</v>
      </c>
      <c r="Q25" s="18">
        <v>452.114</v>
      </c>
      <c r="R25" s="18">
        <v>1089.793</v>
      </c>
      <c r="S25" s="11"/>
      <c r="T25" s="22">
        <v>619701380</v>
      </c>
      <c r="U25" s="93">
        <v>69530675</v>
      </c>
      <c r="W25" s="18">
        <v>452.185</v>
      </c>
      <c r="X25" s="18">
        <v>1089.801</v>
      </c>
      <c r="Y25" s="11"/>
      <c r="Z25" s="22">
        <v>618327520</v>
      </c>
      <c r="AA25" s="93">
        <v>57346245</v>
      </c>
      <c r="AC25" s="18">
        <v>452.195</v>
      </c>
      <c r="AD25" s="18">
        <v>1091.499</v>
      </c>
      <c r="AE25" s="11"/>
      <c r="AF25" s="22">
        <v>621009768</v>
      </c>
      <c r="AG25" s="93">
        <v>59768898</v>
      </c>
    </row>
    <row r="26" spans="1:33" ht="12.75">
      <c r="A26" s="46"/>
      <c r="B26" s="64" t="s">
        <v>8</v>
      </c>
      <c r="C26" s="66" t="s">
        <v>18</v>
      </c>
      <c r="E26" s="18">
        <v>1044.262</v>
      </c>
      <c r="F26" s="18">
        <v>2108.823</v>
      </c>
      <c r="H26" s="20">
        <v>692448210</v>
      </c>
      <c r="I26" s="22">
        <v>69150576</v>
      </c>
      <c r="J26" s="11"/>
      <c r="K26" s="24">
        <v>1039.854</v>
      </c>
      <c r="L26" s="18">
        <v>2100.007</v>
      </c>
      <c r="N26" s="20">
        <v>691404170</v>
      </c>
      <c r="O26" s="22">
        <v>68060455</v>
      </c>
      <c r="Q26" s="18">
        <v>1039.854</v>
      </c>
      <c r="R26" s="18">
        <v>2100.007</v>
      </c>
      <c r="S26" s="11"/>
      <c r="T26" s="22">
        <v>670867080</v>
      </c>
      <c r="U26" s="93">
        <v>68091480</v>
      </c>
      <c r="W26" s="18">
        <v>1039.854</v>
      </c>
      <c r="X26" s="18">
        <v>2100.007</v>
      </c>
      <c r="Y26" s="11"/>
      <c r="Z26" s="22">
        <v>662658960</v>
      </c>
      <c r="AA26" s="93">
        <v>62734375</v>
      </c>
      <c r="AC26" s="18">
        <v>1039.07</v>
      </c>
      <c r="AD26" s="18">
        <v>2098.439</v>
      </c>
      <c r="AE26" s="11"/>
      <c r="AF26" s="22">
        <v>657912816</v>
      </c>
      <c r="AG26" s="93">
        <v>57246426</v>
      </c>
    </row>
    <row r="27" spans="1:33" ht="12.75">
      <c r="A27" s="47"/>
      <c r="B27" s="101" t="s">
        <v>19</v>
      </c>
      <c r="C27" s="102"/>
      <c r="E27" s="25">
        <v>1611.656</v>
      </c>
      <c r="F27" s="25">
        <v>3658.695</v>
      </c>
      <c r="G27" s="12"/>
      <c r="H27" s="26">
        <v>2002340982</v>
      </c>
      <c r="I27" s="30">
        <v>259820472</v>
      </c>
      <c r="J27" s="11"/>
      <c r="K27" s="33">
        <v>1607.177</v>
      </c>
      <c r="L27" s="25">
        <v>3650.636</v>
      </c>
      <c r="M27" s="36"/>
      <c r="N27" s="26">
        <v>2003608370</v>
      </c>
      <c r="O27" s="30">
        <v>256442795</v>
      </c>
      <c r="Q27" s="87">
        <v>1607.177</v>
      </c>
      <c r="R27" s="87">
        <v>3650.636</v>
      </c>
      <c r="S27" s="11"/>
      <c r="T27" s="91">
        <v>1952543775</v>
      </c>
      <c r="U27" s="95">
        <v>260495390</v>
      </c>
      <c r="W27" s="87">
        <v>1607.248</v>
      </c>
      <c r="X27" s="87">
        <v>3650.644</v>
      </c>
      <c r="Y27" s="11"/>
      <c r="Z27" s="91">
        <v>1941087155</v>
      </c>
      <c r="AA27" s="95">
        <v>218925540</v>
      </c>
      <c r="AC27" s="87">
        <v>1606.474</v>
      </c>
      <c r="AD27" s="87">
        <v>3650.774</v>
      </c>
      <c r="AE27" s="11"/>
      <c r="AF27" s="91">
        <v>1945841196</v>
      </c>
      <c r="AG27" s="95">
        <v>218265564</v>
      </c>
    </row>
    <row r="28" spans="1:33" ht="12.75">
      <c r="A28" s="48" t="s">
        <v>13</v>
      </c>
      <c r="B28" s="62" t="s">
        <v>6</v>
      </c>
      <c r="C28" s="63" t="s">
        <v>21</v>
      </c>
      <c r="E28" s="18">
        <v>206.25</v>
      </c>
      <c r="F28" s="18">
        <v>825</v>
      </c>
      <c r="H28" s="20">
        <v>1313100030</v>
      </c>
      <c r="I28" s="22">
        <v>231991662</v>
      </c>
      <c r="J28" s="11"/>
      <c r="K28" s="24">
        <v>206.25</v>
      </c>
      <c r="L28" s="18">
        <v>825</v>
      </c>
      <c r="N28" s="20">
        <v>1316190000</v>
      </c>
      <c r="O28" s="22">
        <v>232827295</v>
      </c>
      <c r="Q28" s="17">
        <v>206.25</v>
      </c>
      <c r="R28" s="17">
        <v>825</v>
      </c>
      <c r="S28" s="11"/>
      <c r="T28" s="22">
        <v>1339975590</v>
      </c>
      <c r="U28" s="93">
        <v>236933180</v>
      </c>
      <c r="W28" s="17">
        <v>206.25</v>
      </c>
      <c r="X28" s="17">
        <v>825</v>
      </c>
      <c r="Y28" s="11"/>
      <c r="Z28" s="22">
        <v>1350608405</v>
      </c>
      <c r="AA28" s="93">
        <v>225905070</v>
      </c>
      <c r="AC28" s="17">
        <v>206.25</v>
      </c>
      <c r="AD28" s="17">
        <v>825</v>
      </c>
      <c r="AE28" s="11"/>
      <c r="AF28" s="22">
        <v>1318867092</v>
      </c>
      <c r="AG28" s="93">
        <v>231520986</v>
      </c>
    </row>
    <row r="29" spans="1:33" ht="12.75">
      <c r="A29" s="47"/>
      <c r="B29" s="64" t="s">
        <v>7</v>
      </c>
      <c r="C29" s="65" t="s">
        <v>17</v>
      </c>
      <c r="E29" s="18">
        <v>431.987</v>
      </c>
      <c r="F29" s="18">
        <v>1237.291</v>
      </c>
      <c r="H29" s="20">
        <v>1506110862</v>
      </c>
      <c r="I29" s="22">
        <v>137433732</v>
      </c>
      <c r="J29" s="11"/>
      <c r="K29" s="24">
        <v>431.989</v>
      </c>
      <c r="L29" s="18">
        <v>1237.299</v>
      </c>
      <c r="N29" s="20">
        <v>1509488160</v>
      </c>
      <c r="O29" s="22">
        <v>137109695</v>
      </c>
      <c r="Q29" s="18">
        <v>431.989</v>
      </c>
      <c r="R29" s="18">
        <v>1248.687</v>
      </c>
      <c r="S29" s="11"/>
      <c r="T29" s="22">
        <v>1492776270</v>
      </c>
      <c r="U29" s="93">
        <v>137715230</v>
      </c>
      <c r="W29" s="18">
        <v>431.989</v>
      </c>
      <c r="X29" s="18">
        <v>1248.792</v>
      </c>
      <c r="Y29" s="11"/>
      <c r="Z29" s="22">
        <v>1488243335</v>
      </c>
      <c r="AA29" s="93">
        <v>134660545</v>
      </c>
      <c r="AC29" s="18">
        <v>432.885</v>
      </c>
      <c r="AD29" s="18">
        <v>1252.376</v>
      </c>
      <c r="AE29" s="11"/>
      <c r="AF29" s="22">
        <v>1507864734</v>
      </c>
      <c r="AG29" s="93">
        <v>128469660</v>
      </c>
    </row>
    <row r="30" spans="1:33" ht="12.75">
      <c r="A30" s="46"/>
      <c r="B30" s="64" t="s">
        <v>8</v>
      </c>
      <c r="C30" s="66" t="s">
        <v>18</v>
      </c>
      <c r="E30" s="18">
        <v>783.914</v>
      </c>
      <c r="F30" s="18">
        <v>1603.879</v>
      </c>
      <c r="H30" s="20">
        <v>743468976</v>
      </c>
      <c r="I30" s="22">
        <v>64652436</v>
      </c>
      <c r="J30" s="11"/>
      <c r="K30" s="24">
        <v>783.914</v>
      </c>
      <c r="L30" s="18">
        <v>1603.879</v>
      </c>
      <c r="N30" s="20">
        <v>745127790</v>
      </c>
      <c r="O30" s="22">
        <v>62604435</v>
      </c>
      <c r="Q30" s="18">
        <v>783.914</v>
      </c>
      <c r="R30" s="18">
        <v>1607.423</v>
      </c>
      <c r="S30" s="11"/>
      <c r="T30" s="22">
        <v>715860265</v>
      </c>
      <c r="U30" s="93">
        <v>62384340</v>
      </c>
      <c r="W30" s="18">
        <v>783.902</v>
      </c>
      <c r="X30" s="18">
        <v>1608.689</v>
      </c>
      <c r="Y30" s="11"/>
      <c r="Z30" s="22">
        <v>705964385</v>
      </c>
      <c r="AA30" s="93">
        <v>58744925</v>
      </c>
      <c r="AC30" s="18">
        <v>783.938</v>
      </c>
      <c r="AD30" s="18">
        <v>1608.799</v>
      </c>
      <c r="AE30" s="11"/>
      <c r="AF30" s="22">
        <v>712129494</v>
      </c>
      <c r="AG30" s="93">
        <v>56745006</v>
      </c>
    </row>
    <row r="31" spans="1:33" ht="12.75">
      <c r="A31" s="47"/>
      <c r="B31" s="101" t="s">
        <v>19</v>
      </c>
      <c r="C31" s="102"/>
      <c r="E31" s="25">
        <v>1422.151</v>
      </c>
      <c r="F31" s="25">
        <v>3666.17</v>
      </c>
      <c r="G31" s="12"/>
      <c r="H31" s="26">
        <v>3562679868</v>
      </c>
      <c r="I31" s="30">
        <v>434077830</v>
      </c>
      <c r="J31" s="11"/>
      <c r="K31" s="33">
        <v>1422.153</v>
      </c>
      <c r="L31" s="25">
        <v>3666.178</v>
      </c>
      <c r="M31" s="36"/>
      <c r="N31" s="26">
        <v>3570805950</v>
      </c>
      <c r="O31" s="30">
        <v>432541425</v>
      </c>
      <c r="Q31" s="87">
        <v>1422.153</v>
      </c>
      <c r="R31" s="87">
        <v>3681.11</v>
      </c>
      <c r="S31" s="11"/>
      <c r="T31" s="91">
        <v>3548612125</v>
      </c>
      <c r="U31" s="95">
        <v>437032750</v>
      </c>
      <c r="W31" s="87">
        <v>1422.141</v>
      </c>
      <c r="X31" s="87">
        <v>3682.481</v>
      </c>
      <c r="Y31" s="11"/>
      <c r="Z31" s="91">
        <v>3544816125</v>
      </c>
      <c r="AA31" s="95">
        <v>419310540</v>
      </c>
      <c r="AC31" s="87">
        <v>1423.073</v>
      </c>
      <c r="AD31" s="87">
        <v>3686.175</v>
      </c>
      <c r="AE31" s="11"/>
      <c r="AF31" s="91">
        <v>3538861320</v>
      </c>
      <c r="AG31" s="95">
        <v>416735652</v>
      </c>
    </row>
    <row r="32" spans="1:33" ht="12.75">
      <c r="A32" s="48" t="s">
        <v>14</v>
      </c>
      <c r="B32" s="62" t="s">
        <v>6</v>
      </c>
      <c r="C32" s="63" t="s">
        <v>21</v>
      </c>
      <c r="E32" s="18">
        <v>146.292</v>
      </c>
      <c r="F32" s="18">
        <v>585.168</v>
      </c>
      <c r="H32" s="20">
        <v>454392660</v>
      </c>
      <c r="I32" s="22">
        <v>73549164</v>
      </c>
      <c r="J32" s="11"/>
      <c r="K32" s="24">
        <v>146.292</v>
      </c>
      <c r="L32" s="18">
        <v>585.168</v>
      </c>
      <c r="N32" s="20">
        <v>455402470</v>
      </c>
      <c r="O32" s="22">
        <v>67729765</v>
      </c>
      <c r="Q32" s="17">
        <v>146.292</v>
      </c>
      <c r="R32" s="17">
        <v>585.168</v>
      </c>
      <c r="S32" s="11"/>
      <c r="T32" s="22">
        <v>446490265</v>
      </c>
      <c r="U32" s="93">
        <v>73175200</v>
      </c>
      <c r="W32" s="17">
        <v>146.292</v>
      </c>
      <c r="X32" s="17">
        <v>585.168</v>
      </c>
      <c r="Y32" s="11"/>
      <c r="Z32" s="22">
        <v>443669180</v>
      </c>
      <c r="AA32" s="93">
        <v>64670335</v>
      </c>
      <c r="AC32" s="17">
        <v>146.292</v>
      </c>
      <c r="AD32" s="17">
        <v>585.168</v>
      </c>
      <c r="AE32" s="11"/>
      <c r="AF32" s="22">
        <v>442903554</v>
      </c>
      <c r="AG32" s="93">
        <v>63545286</v>
      </c>
    </row>
    <row r="33" spans="1:33" ht="12.75">
      <c r="A33" s="47"/>
      <c r="B33" s="64" t="s">
        <v>7</v>
      </c>
      <c r="C33" s="65" t="s">
        <v>17</v>
      </c>
      <c r="E33" s="18">
        <v>273.062</v>
      </c>
      <c r="F33" s="18">
        <v>665.031</v>
      </c>
      <c r="H33" s="20">
        <v>607902942</v>
      </c>
      <c r="I33" s="22">
        <v>79372590</v>
      </c>
      <c r="J33" s="11"/>
      <c r="K33" s="24">
        <v>273.062</v>
      </c>
      <c r="L33" s="18">
        <v>667.035</v>
      </c>
      <c r="N33" s="20">
        <v>609259460</v>
      </c>
      <c r="O33" s="22">
        <v>73707735</v>
      </c>
      <c r="Q33" s="18">
        <v>286.202</v>
      </c>
      <c r="R33" s="18">
        <v>722.431</v>
      </c>
      <c r="S33" s="11"/>
      <c r="T33" s="22">
        <v>618630105</v>
      </c>
      <c r="U33" s="93">
        <v>81506690</v>
      </c>
      <c r="W33" s="18">
        <v>286.202</v>
      </c>
      <c r="X33" s="18">
        <v>722.431</v>
      </c>
      <c r="Y33" s="11"/>
      <c r="Z33" s="22">
        <v>647315455</v>
      </c>
      <c r="AA33" s="93">
        <v>77197865</v>
      </c>
      <c r="AC33" s="18">
        <v>280.227</v>
      </c>
      <c r="AD33" s="18">
        <v>715.847</v>
      </c>
      <c r="AE33" s="11"/>
      <c r="AF33" s="22">
        <v>611291736</v>
      </c>
      <c r="AG33" s="93">
        <v>72940140</v>
      </c>
    </row>
    <row r="34" spans="1:33" ht="12.75">
      <c r="A34" s="46"/>
      <c r="B34" s="64" t="s">
        <v>8</v>
      </c>
      <c r="C34" s="66" t="s">
        <v>18</v>
      </c>
      <c r="E34" s="18">
        <v>893.303</v>
      </c>
      <c r="F34" s="18">
        <v>1959.048</v>
      </c>
      <c r="H34" s="20">
        <v>902908824</v>
      </c>
      <c r="I34" s="22">
        <v>110300322</v>
      </c>
      <c r="J34" s="11"/>
      <c r="K34" s="24">
        <v>910.473</v>
      </c>
      <c r="L34" s="18">
        <v>1992.826</v>
      </c>
      <c r="N34" s="20">
        <v>931329620</v>
      </c>
      <c r="O34" s="22">
        <v>120655860</v>
      </c>
      <c r="Q34" s="18">
        <v>910.473</v>
      </c>
      <c r="R34" s="18">
        <v>1992.826</v>
      </c>
      <c r="S34" s="11"/>
      <c r="T34" s="22">
        <v>906873890</v>
      </c>
      <c r="U34" s="93">
        <v>111433770</v>
      </c>
      <c r="W34" s="18">
        <v>910.425</v>
      </c>
      <c r="X34" s="18">
        <v>1995.29</v>
      </c>
      <c r="Y34" s="11"/>
      <c r="Z34" s="22">
        <v>898415745</v>
      </c>
      <c r="AA34" s="93">
        <v>104315540</v>
      </c>
      <c r="AC34" s="18">
        <v>909.504</v>
      </c>
      <c r="AD34" s="18">
        <v>1992.628</v>
      </c>
      <c r="AE34" s="11"/>
      <c r="AF34" s="22">
        <v>896750508</v>
      </c>
      <c r="AG34" s="93">
        <v>102425466</v>
      </c>
    </row>
    <row r="35" spans="1:33" ht="12.75">
      <c r="A35" s="47"/>
      <c r="B35" s="101" t="s">
        <v>19</v>
      </c>
      <c r="C35" s="102"/>
      <c r="E35" s="25">
        <v>1312.657</v>
      </c>
      <c r="F35" s="25">
        <v>3209.247</v>
      </c>
      <c r="G35" s="12"/>
      <c r="H35" s="26">
        <v>1965204426</v>
      </c>
      <c r="I35" s="30">
        <v>263222076</v>
      </c>
      <c r="J35" s="11"/>
      <c r="K35" s="33">
        <v>1329.827</v>
      </c>
      <c r="L35" s="25">
        <v>3245.029</v>
      </c>
      <c r="M35" s="36"/>
      <c r="N35" s="26">
        <v>1995991550</v>
      </c>
      <c r="O35" s="30">
        <v>262093360</v>
      </c>
      <c r="Q35" s="87">
        <v>1342.967</v>
      </c>
      <c r="R35" s="87">
        <v>3300.425</v>
      </c>
      <c r="S35" s="11"/>
      <c r="T35" s="91">
        <v>1971994260</v>
      </c>
      <c r="U35" s="95">
        <v>266115660</v>
      </c>
      <c r="W35" s="87">
        <v>1342.919</v>
      </c>
      <c r="X35" s="87">
        <v>3302.889</v>
      </c>
      <c r="Y35" s="11"/>
      <c r="Z35" s="91">
        <v>1989400380</v>
      </c>
      <c r="AA35" s="95">
        <v>246183740</v>
      </c>
      <c r="AC35" s="87">
        <v>1336.023</v>
      </c>
      <c r="AD35" s="87">
        <v>3293.643</v>
      </c>
      <c r="AE35" s="11"/>
      <c r="AF35" s="91">
        <v>1950945798</v>
      </c>
      <c r="AG35" s="95">
        <v>238910892</v>
      </c>
    </row>
    <row r="36" spans="1:33" ht="12.75">
      <c r="A36" s="48" t="s">
        <v>15</v>
      </c>
      <c r="B36" s="64" t="s">
        <v>7</v>
      </c>
      <c r="C36" s="65" t="s">
        <v>17</v>
      </c>
      <c r="E36" s="18">
        <v>514.408</v>
      </c>
      <c r="F36" s="18">
        <v>1083.283</v>
      </c>
      <c r="H36" s="20">
        <v>558700464</v>
      </c>
      <c r="I36" s="22">
        <v>70700220</v>
      </c>
      <c r="K36" s="24">
        <v>517.634</v>
      </c>
      <c r="L36" s="18">
        <v>1090.74</v>
      </c>
      <c r="N36" s="20">
        <v>569726310</v>
      </c>
      <c r="O36" s="22">
        <v>73024090</v>
      </c>
      <c r="Q36" s="17">
        <v>517.634</v>
      </c>
      <c r="R36" s="17">
        <v>1090.74</v>
      </c>
      <c r="S36" s="11"/>
      <c r="T36" s="22">
        <v>563389180</v>
      </c>
      <c r="U36" s="93">
        <v>70860005</v>
      </c>
      <c r="W36" s="17">
        <v>517.634</v>
      </c>
      <c r="X36" s="17">
        <v>1090.74</v>
      </c>
      <c r="Y36" s="11"/>
      <c r="Z36" s="22">
        <v>569262395</v>
      </c>
      <c r="AA36" s="93">
        <v>71389620</v>
      </c>
      <c r="AC36" s="17">
        <v>523.609</v>
      </c>
      <c r="AD36" s="17">
        <v>1101.289</v>
      </c>
      <c r="AE36" s="11"/>
      <c r="AF36" s="22">
        <v>566327172</v>
      </c>
      <c r="AG36" s="93">
        <v>73069704</v>
      </c>
    </row>
    <row r="37" spans="1:33" ht="12.75">
      <c r="A37" s="47"/>
      <c r="B37" s="64" t="s">
        <v>8</v>
      </c>
      <c r="C37" s="66" t="s">
        <v>18</v>
      </c>
      <c r="E37" s="18">
        <v>931.185</v>
      </c>
      <c r="F37" s="18">
        <v>1925.317</v>
      </c>
      <c r="H37" s="20">
        <v>844415070</v>
      </c>
      <c r="I37" s="22">
        <v>97388574</v>
      </c>
      <c r="K37" s="24">
        <v>911.426</v>
      </c>
      <c r="L37" s="18">
        <v>1885.799</v>
      </c>
      <c r="N37" s="20">
        <v>843853355</v>
      </c>
      <c r="O37" s="22">
        <v>96644700</v>
      </c>
      <c r="Q37" s="18">
        <v>910.372</v>
      </c>
      <c r="R37" s="18">
        <v>1885.687</v>
      </c>
      <c r="S37" s="11"/>
      <c r="T37" s="22">
        <v>834517750</v>
      </c>
      <c r="U37" s="93">
        <v>95911050</v>
      </c>
      <c r="W37" s="18">
        <v>910.234</v>
      </c>
      <c r="X37" s="18">
        <v>1881.878</v>
      </c>
      <c r="Y37" s="11"/>
      <c r="Z37" s="22">
        <v>840982995</v>
      </c>
      <c r="AA37" s="93">
        <v>87379540</v>
      </c>
      <c r="AC37" s="18">
        <v>909.114</v>
      </c>
      <c r="AD37" s="18">
        <v>1878.559</v>
      </c>
      <c r="AE37" s="11"/>
      <c r="AF37" s="22">
        <v>827522706</v>
      </c>
      <c r="AG37" s="93">
        <v>85924722</v>
      </c>
    </row>
    <row r="38" spans="1:33" ht="12.75">
      <c r="A38" s="49"/>
      <c r="B38" s="101" t="s">
        <v>36</v>
      </c>
      <c r="C38" s="102"/>
      <c r="E38" s="27">
        <v>1445.593</v>
      </c>
      <c r="F38" s="27">
        <v>3008.6</v>
      </c>
      <c r="H38" s="28">
        <v>1403115534</v>
      </c>
      <c r="I38" s="31">
        <v>168088794</v>
      </c>
      <c r="K38" s="37">
        <v>1429.06</v>
      </c>
      <c r="L38" s="27">
        <v>2976.539</v>
      </c>
      <c r="M38" s="34"/>
      <c r="N38" s="28">
        <v>1413579665</v>
      </c>
      <c r="O38" s="31">
        <v>169668790</v>
      </c>
      <c r="Q38" s="87">
        <v>1428.006</v>
      </c>
      <c r="R38" s="87">
        <v>2976.427</v>
      </c>
      <c r="S38" s="85"/>
      <c r="T38" s="91">
        <v>1397906930</v>
      </c>
      <c r="U38" s="95">
        <v>166771055</v>
      </c>
      <c r="W38" s="87">
        <v>1427.868</v>
      </c>
      <c r="X38" s="87">
        <v>2972.618</v>
      </c>
      <c r="Y38" s="85"/>
      <c r="Z38" s="91">
        <v>1410245390</v>
      </c>
      <c r="AA38" s="95">
        <v>158769160</v>
      </c>
      <c r="AC38" s="87">
        <v>1432.723</v>
      </c>
      <c r="AD38" s="87">
        <v>2979.848</v>
      </c>
      <c r="AE38" s="85"/>
      <c r="AF38" s="91">
        <v>1393849878</v>
      </c>
      <c r="AG38" s="95">
        <v>158994426</v>
      </c>
    </row>
    <row r="39" spans="1:33" ht="29.25" customHeight="1">
      <c r="A39" s="53"/>
      <c r="B39" s="54"/>
      <c r="C39" s="55" t="s">
        <v>20</v>
      </c>
      <c r="E39" s="99">
        <v>11896.975</v>
      </c>
      <c r="F39" s="99">
        <v>29130.477</v>
      </c>
      <c r="G39" s="29"/>
      <c r="H39" s="100">
        <v>33299763726</v>
      </c>
      <c r="I39" s="100">
        <v>2711355450</v>
      </c>
      <c r="K39" s="99">
        <v>11869.616</v>
      </c>
      <c r="L39" s="99">
        <v>29099.947</v>
      </c>
      <c r="M39" s="29"/>
      <c r="N39" s="100">
        <v>33431403390</v>
      </c>
      <c r="O39" s="100">
        <v>2710827260</v>
      </c>
      <c r="Q39" s="83">
        <v>11882.463</v>
      </c>
      <c r="R39" s="83">
        <f>R38+R35+R31+R27+R23+R19+R16+R12</f>
        <v>29191.167000000005</v>
      </c>
      <c r="S39" s="86"/>
      <c r="T39" s="89">
        <v>33475851630</v>
      </c>
      <c r="U39" s="41">
        <f>U38+U35+U31+U27+U23+U19+U16+U12</f>
        <v>2735158160</v>
      </c>
      <c r="W39" s="83">
        <v>11882.768</v>
      </c>
      <c r="X39" s="83">
        <v>29227.525</v>
      </c>
      <c r="Y39" s="86"/>
      <c r="Z39" s="89">
        <v>33414250215</v>
      </c>
      <c r="AA39" s="98">
        <v>2638832470</v>
      </c>
      <c r="AC39" s="83">
        <v>11894.72</v>
      </c>
      <c r="AD39" s="83">
        <f>AD38+AD35+AD31+AD27+AD23+AD19+AD16+AD12</f>
        <v>29343.257999999998</v>
      </c>
      <c r="AE39" s="86"/>
      <c r="AF39" s="89">
        <v>33152355030</v>
      </c>
      <c r="AG39" s="41">
        <f>AG38+AG35+AG31+AG27+AG23+AG19+AG16+AG12</f>
        <v>2633211156</v>
      </c>
    </row>
    <row r="40" spans="2:18" ht="12.75">
      <c r="B40" s="1"/>
      <c r="C40" s="1"/>
      <c r="R40" s="97"/>
    </row>
    <row r="42" spans="1:14" ht="12.75">
      <c r="A42" s="14" t="s">
        <v>29</v>
      </c>
      <c r="B42" s="1"/>
      <c r="C42" s="1"/>
      <c r="D42" s="2"/>
      <c r="E42" s="3"/>
      <c r="F42" s="3"/>
      <c r="G42" s="4"/>
      <c r="H42" s="3"/>
      <c r="I42" s="3"/>
      <c r="J42" s="3"/>
      <c r="K42" s="3"/>
      <c r="L42" s="3"/>
      <c r="M42" s="3"/>
      <c r="N42" s="15"/>
    </row>
    <row r="43" spans="1:15" ht="12.75">
      <c r="A43" s="67" t="s">
        <v>41</v>
      </c>
      <c r="B43" s="68"/>
      <c r="C43" s="68"/>
      <c r="D43" s="69"/>
      <c r="E43" s="69"/>
      <c r="F43" s="69"/>
      <c r="G43" s="70"/>
      <c r="H43" s="69"/>
      <c r="I43" s="69"/>
      <c r="J43" s="69"/>
      <c r="K43" s="69"/>
      <c r="L43" s="69"/>
      <c r="M43" s="69"/>
      <c r="N43" s="70"/>
      <c r="O43" s="71"/>
    </row>
    <row r="44" spans="1:15" ht="12.75">
      <c r="A44" s="67" t="s">
        <v>42</v>
      </c>
      <c r="B44" s="72"/>
      <c r="C44" s="72"/>
      <c r="D44" s="73"/>
      <c r="E44" s="74"/>
      <c r="F44" s="74"/>
      <c r="G44" s="67"/>
      <c r="H44" s="74"/>
      <c r="I44" s="74"/>
      <c r="J44" s="74"/>
      <c r="K44" s="74"/>
      <c r="L44" s="74"/>
      <c r="M44" s="74"/>
      <c r="N44" s="67"/>
      <c r="O44" s="71"/>
    </row>
    <row r="45" spans="1:15" ht="12.75">
      <c r="A45" s="75" t="s">
        <v>30</v>
      </c>
      <c r="B45" s="75"/>
      <c r="C45" s="75"/>
      <c r="D45" s="75"/>
      <c r="E45" s="75"/>
      <c r="F45" s="75"/>
      <c r="G45" s="75"/>
      <c r="H45" s="75"/>
      <c r="I45" s="75"/>
      <c r="J45" s="75"/>
      <c r="K45" s="75"/>
      <c r="L45" s="73"/>
      <c r="M45" s="73"/>
      <c r="N45" s="75"/>
      <c r="O45" s="71"/>
    </row>
    <row r="46" spans="1:15" ht="12.75">
      <c r="A46" s="112" t="s">
        <v>43</v>
      </c>
      <c r="B46" s="113"/>
      <c r="C46" s="113"/>
      <c r="D46" s="113"/>
      <c r="E46" s="113"/>
      <c r="F46" s="113"/>
      <c r="G46" s="113"/>
      <c r="H46" s="113"/>
      <c r="I46" s="113"/>
      <c r="J46" s="113"/>
      <c r="K46" s="113"/>
      <c r="L46" s="113"/>
      <c r="M46" s="113"/>
      <c r="N46" s="113"/>
      <c r="O46" s="113"/>
    </row>
    <row r="47" spans="1:15" ht="12.75">
      <c r="A47" s="73" t="s">
        <v>31</v>
      </c>
      <c r="B47" s="67"/>
      <c r="C47" s="76"/>
      <c r="D47" s="71"/>
      <c r="E47" s="71"/>
      <c r="F47" s="74"/>
      <c r="G47" s="67"/>
      <c r="H47" s="74"/>
      <c r="I47" s="74"/>
      <c r="J47" s="73"/>
      <c r="K47" s="73"/>
      <c r="L47" s="73"/>
      <c r="M47" s="73"/>
      <c r="N47" s="67"/>
      <c r="O47" s="71"/>
    </row>
    <row r="48" spans="1:15" ht="12.75">
      <c r="A48" s="112" t="s">
        <v>44</v>
      </c>
      <c r="B48" s="113"/>
      <c r="C48" s="113"/>
      <c r="D48" s="113"/>
      <c r="E48" s="113"/>
      <c r="F48" s="113"/>
      <c r="G48" s="113"/>
      <c r="H48" s="113"/>
      <c r="I48" s="113"/>
      <c r="J48" s="113"/>
      <c r="K48" s="113"/>
      <c r="L48" s="113"/>
      <c r="M48" s="113"/>
      <c r="N48" s="113"/>
      <c r="O48" s="113"/>
    </row>
    <row r="49" spans="1:15" ht="12.75">
      <c r="A49" s="114" t="s">
        <v>37</v>
      </c>
      <c r="B49" s="113"/>
      <c r="C49" s="113"/>
      <c r="D49" s="113"/>
      <c r="E49" s="113"/>
      <c r="F49" s="113"/>
      <c r="G49" s="113"/>
      <c r="H49" s="113"/>
      <c r="I49" s="113"/>
      <c r="J49" s="113"/>
      <c r="K49" s="113"/>
      <c r="L49" s="113"/>
      <c r="M49" s="113"/>
      <c r="N49" s="113"/>
      <c r="O49" s="113"/>
    </row>
    <row r="53" spans="1:27" ht="15">
      <c r="A53" s="77"/>
      <c r="B53" s="56" t="s">
        <v>2</v>
      </c>
      <c r="C53" s="57" t="s">
        <v>2</v>
      </c>
      <c r="E53" s="115" t="s">
        <v>34</v>
      </c>
      <c r="F53" s="116"/>
      <c r="G53" s="116"/>
      <c r="H53" s="116"/>
      <c r="I53" s="117"/>
      <c r="K53" s="115" t="s">
        <v>38</v>
      </c>
      <c r="L53" s="116"/>
      <c r="M53" s="116"/>
      <c r="N53" s="116"/>
      <c r="O53" s="117"/>
      <c r="Q53" s="115" t="s">
        <v>39</v>
      </c>
      <c r="R53" s="116"/>
      <c r="S53" s="116"/>
      <c r="T53" s="116"/>
      <c r="U53" s="117"/>
      <c r="W53" s="115" t="s">
        <v>40</v>
      </c>
      <c r="X53" s="116"/>
      <c r="Y53" s="116"/>
      <c r="Z53" s="116"/>
      <c r="AA53" s="117"/>
    </row>
    <row r="54" spans="1:27" ht="15">
      <c r="A54" s="78" t="s">
        <v>0</v>
      </c>
      <c r="B54" s="58" t="s">
        <v>3</v>
      </c>
      <c r="C54" s="59" t="s">
        <v>3</v>
      </c>
      <c r="E54" s="118" t="s">
        <v>22</v>
      </c>
      <c r="F54" s="119"/>
      <c r="G54" s="6"/>
      <c r="H54" s="109" t="s">
        <v>23</v>
      </c>
      <c r="I54" s="110"/>
      <c r="K54" s="118" t="s">
        <v>22</v>
      </c>
      <c r="L54" s="106"/>
      <c r="M54" s="6"/>
      <c r="N54" s="109" t="s">
        <v>23</v>
      </c>
      <c r="O54" s="106"/>
      <c r="Q54" s="118" t="s">
        <v>22</v>
      </c>
      <c r="R54" s="106"/>
      <c r="S54" s="6"/>
      <c r="T54" s="109" t="s">
        <v>23</v>
      </c>
      <c r="U54" s="106"/>
      <c r="W54" s="118" t="s">
        <v>22</v>
      </c>
      <c r="X54" s="106"/>
      <c r="Y54" s="6"/>
      <c r="Z54" s="109" t="s">
        <v>23</v>
      </c>
      <c r="AA54" s="106"/>
    </row>
    <row r="55" spans="1:27" ht="15">
      <c r="A55" s="79" t="s">
        <v>1</v>
      </c>
      <c r="B55" s="60" t="s">
        <v>5</v>
      </c>
      <c r="C55" s="61" t="s">
        <v>16</v>
      </c>
      <c r="E55" s="7" t="s">
        <v>24</v>
      </c>
      <c r="F55" s="7" t="s">
        <v>25</v>
      </c>
      <c r="G55" s="8" t="s">
        <v>26</v>
      </c>
      <c r="H55" s="9" t="s">
        <v>27</v>
      </c>
      <c r="I55" s="9" t="s">
        <v>28</v>
      </c>
      <c r="K55" s="7" t="s">
        <v>24</v>
      </c>
      <c r="L55" s="7" t="s">
        <v>25</v>
      </c>
      <c r="M55" s="8" t="s">
        <v>26</v>
      </c>
      <c r="N55" s="9" t="s">
        <v>27</v>
      </c>
      <c r="O55" s="9" t="s">
        <v>28</v>
      </c>
      <c r="Q55" s="7" t="s">
        <v>24</v>
      </c>
      <c r="R55" s="7" t="s">
        <v>25</v>
      </c>
      <c r="S55" s="8" t="s">
        <v>26</v>
      </c>
      <c r="T55" s="9" t="s">
        <v>27</v>
      </c>
      <c r="U55" s="9" t="s">
        <v>28</v>
      </c>
      <c r="W55" s="7" t="s">
        <v>24</v>
      </c>
      <c r="X55" s="7" t="s">
        <v>25</v>
      </c>
      <c r="Y55" s="8" t="s">
        <v>26</v>
      </c>
      <c r="Z55" s="9" t="s">
        <v>27</v>
      </c>
      <c r="AA55" s="9" t="s">
        <v>28</v>
      </c>
    </row>
    <row r="56" spans="1:27" ht="12.75">
      <c r="A56" s="43" t="s">
        <v>4</v>
      </c>
      <c r="B56" s="62" t="s">
        <v>6</v>
      </c>
      <c r="C56" s="63" t="s">
        <v>21</v>
      </c>
      <c r="E56" s="17">
        <f aca="true" t="shared" si="0" ref="E56:E85">K9-E9</f>
        <v>0</v>
      </c>
      <c r="F56" s="17">
        <f aca="true" t="shared" si="1" ref="F56:F85">L9-F9</f>
        <v>14.962999999999965</v>
      </c>
      <c r="G56" s="13"/>
      <c r="H56" s="21">
        <f aca="true" t="shared" si="2" ref="H56:H85">N9-H9</f>
        <v>59274984</v>
      </c>
      <c r="I56" s="21">
        <f aca="true" t="shared" si="3" ref="I56:I85">O9-I9</f>
        <v>-9980125</v>
      </c>
      <c r="K56" s="17">
        <f>Q9-K9</f>
        <v>0</v>
      </c>
      <c r="L56" s="17">
        <f>R9-L9</f>
        <v>5.080000000000155</v>
      </c>
      <c r="M56" s="13"/>
      <c r="N56" s="21">
        <f>T9-N9</f>
        <v>117920550</v>
      </c>
      <c r="O56" s="21">
        <f>U9-O9</f>
        <v>17941940</v>
      </c>
      <c r="Q56" s="17">
        <f>W9-Q9</f>
        <v>0</v>
      </c>
      <c r="R56" s="17">
        <f>X9-R9</f>
        <v>2.6929999999999836</v>
      </c>
      <c r="S56" s="13"/>
      <c r="T56" s="21">
        <f>Z9-T9</f>
        <v>-4892095</v>
      </c>
      <c r="U56" s="21">
        <f>AA9-U9</f>
        <v>21779550</v>
      </c>
      <c r="W56" s="17">
        <f>AC9-W9</f>
        <v>0</v>
      </c>
      <c r="X56" s="17">
        <f>AD9-X9</f>
        <v>18.031999999999925</v>
      </c>
      <c r="Y56" s="13"/>
      <c r="Z56" s="21">
        <f>AF9-Z9</f>
        <v>-135049763</v>
      </c>
      <c r="AA56" s="21">
        <f>AG9-AA9</f>
        <v>20832149</v>
      </c>
    </row>
    <row r="57" spans="1:27" ht="12.75">
      <c r="A57" s="44"/>
      <c r="B57" s="64" t="s">
        <v>7</v>
      </c>
      <c r="C57" s="65" t="s">
        <v>17</v>
      </c>
      <c r="E57" s="18">
        <f t="shared" si="0"/>
        <v>0.05299999999999727</v>
      </c>
      <c r="F57" s="18">
        <f t="shared" si="1"/>
        <v>5.261000000000081</v>
      </c>
      <c r="G57" s="18">
        <f aca="true" t="shared" si="4" ref="G57:G85">M10-G10</f>
        <v>0</v>
      </c>
      <c r="H57" s="22">
        <f t="shared" si="2"/>
        <v>22308419</v>
      </c>
      <c r="I57" s="22">
        <f t="shared" si="3"/>
        <v>-2223436</v>
      </c>
      <c r="K57" s="18">
        <f aca="true" t="shared" si="5" ref="K57:K85">Q10-K10</f>
        <v>0</v>
      </c>
      <c r="L57" s="18">
        <f aca="true" t="shared" si="6" ref="L57:L85">R10-L10</f>
        <v>0.18399999999996908</v>
      </c>
      <c r="M57" s="18">
        <f aca="true" t="shared" si="7" ref="M57:M85">S10-M10</f>
        <v>0</v>
      </c>
      <c r="N57" s="22">
        <f aca="true" t="shared" si="8" ref="N57:N85">T10-N10</f>
        <v>-6310485</v>
      </c>
      <c r="O57" s="22">
        <f aca="true" t="shared" si="9" ref="O57:O85">U10-O10</f>
        <v>3622990</v>
      </c>
      <c r="Q57" s="18">
        <f aca="true" t="shared" si="10" ref="Q57:Q85">W10-Q10</f>
        <v>0</v>
      </c>
      <c r="R57" s="18">
        <f aca="true" t="shared" si="11" ref="R57:R85">X10-R10</f>
        <v>-0.41800000000000637</v>
      </c>
      <c r="S57" s="18">
        <f aca="true" t="shared" si="12" ref="S57:S85">Y10-S10</f>
        <v>0</v>
      </c>
      <c r="T57" s="22">
        <f aca="true" t="shared" si="13" ref="T57:T85">Z10-T10</f>
        <v>-7210575</v>
      </c>
      <c r="U57" s="22">
        <f aca="true" t="shared" si="14" ref="U57:U85">AA10-U10</f>
        <v>-10308695</v>
      </c>
      <c r="W57" s="18">
        <f aca="true" t="shared" si="15" ref="W57:W85">AC10-W10</f>
        <v>18.56600000000003</v>
      </c>
      <c r="X57" s="18">
        <f aca="true" t="shared" si="16" ref="X57:X85">AD10-X10</f>
        <v>69.78999999999996</v>
      </c>
      <c r="Y57" s="18">
        <f aca="true" t="shared" si="17" ref="Y57:Y85">AE10-Y10</f>
        <v>0</v>
      </c>
      <c r="Z57" s="22">
        <f aca="true" t="shared" si="18" ref="Z57:Z85">AF10-Z10</f>
        <v>195770773</v>
      </c>
      <c r="AA57" s="22">
        <f aca="true" t="shared" si="19" ref="AA57:AA85">AG10-AA10</f>
        <v>16769723</v>
      </c>
    </row>
    <row r="58" spans="1:27" ht="12.75">
      <c r="A58" s="44"/>
      <c r="B58" s="64" t="s">
        <v>8</v>
      </c>
      <c r="C58" s="66" t="s">
        <v>18</v>
      </c>
      <c r="E58" s="18">
        <f t="shared" si="0"/>
        <v>-19.692000000000007</v>
      </c>
      <c r="F58" s="18">
        <f t="shared" si="1"/>
        <v>-42.30099999999993</v>
      </c>
      <c r="G58" s="18">
        <f t="shared" si="4"/>
        <v>0</v>
      </c>
      <c r="H58" s="22">
        <f t="shared" si="2"/>
        <v>-9210157</v>
      </c>
      <c r="I58" s="22">
        <f t="shared" si="3"/>
        <v>-2544044</v>
      </c>
      <c r="K58" s="18">
        <f t="shared" si="5"/>
        <v>0.39200000000005275</v>
      </c>
      <c r="L58" s="18">
        <f t="shared" si="6"/>
        <v>0.8640000000000327</v>
      </c>
      <c r="M58" s="18">
        <f t="shared" si="7"/>
        <v>0</v>
      </c>
      <c r="N58" s="22">
        <f t="shared" si="8"/>
        <v>-24079780</v>
      </c>
      <c r="O58" s="22">
        <f t="shared" si="9"/>
        <v>610645</v>
      </c>
      <c r="Q58" s="18">
        <f t="shared" si="10"/>
        <v>-0.04600000000004911</v>
      </c>
      <c r="R58" s="18">
        <f t="shared" si="11"/>
        <v>10.67599999999993</v>
      </c>
      <c r="S58" s="18">
        <f t="shared" si="12"/>
        <v>0</v>
      </c>
      <c r="T58" s="22">
        <f t="shared" si="13"/>
        <v>-53277590</v>
      </c>
      <c r="U58" s="22">
        <f t="shared" si="14"/>
        <v>-6163025</v>
      </c>
      <c r="W58" s="18">
        <f t="shared" si="15"/>
        <v>-8.751999999999953</v>
      </c>
      <c r="X58" s="18">
        <f t="shared" si="16"/>
        <v>-13.733999999999924</v>
      </c>
      <c r="Y58" s="18">
        <f t="shared" si="17"/>
        <v>0</v>
      </c>
      <c r="Z58" s="22">
        <f t="shared" si="18"/>
        <v>-99359009</v>
      </c>
      <c r="AA58" s="22">
        <f t="shared" si="19"/>
        <v>-2951286</v>
      </c>
    </row>
    <row r="59" spans="1:28" ht="12.75">
      <c r="A59" s="45"/>
      <c r="B59" s="101" t="s">
        <v>35</v>
      </c>
      <c r="C59" s="111"/>
      <c r="E59" s="27">
        <f t="shared" si="0"/>
        <v>-19.639000000000124</v>
      </c>
      <c r="F59" s="27">
        <f t="shared" si="1"/>
        <v>-22.077000000000226</v>
      </c>
      <c r="G59" s="27">
        <f t="shared" si="4"/>
        <v>0</v>
      </c>
      <c r="H59" s="31">
        <f t="shared" si="2"/>
        <v>72373246</v>
      </c>
      <c r="I59" s="31">
        <f t="shared" si="3"/>
        <v>-14747605</v>
      </c>
      <c r="K59" s="27">
        <f t="shared" si="5"/>
        <v>0.39200000000005275</v>
      </c>
      <c r="L59" s="27">
        <f t="shared" si="6"/>
        <v>6.128000000000156</v>
      </c>
      <c r="M59" s="27">
        <f t="shared" si="7"/>
        <v>0</v>
      </c>
      <c r="N59" s="31">
        <f t="shared" si="8"/>
        <v>87530285</v>
      </c>
      <c r="O59" s="31">
        <f t="shared" si="9"/>
        <v>22175575</v>
      </c>
      <c r="P59" s="32"/>
      <c r="Q59" s="27">
        <f t="shared" si="10"/>
        <v>-0.04600000000004911</v>
      </c>
      <c r="R59" s="27">
        <f t="shared" si="11"/>
        <v>12.951000000000022</v>
      </c>
      <c r="S59" s="27">
        <f t="shared" si="12"/>
        <v>0</v>
      </c>
      <c r="T59" s="31">
        <f t="shared" si="13"/>
        <v>-65380260</v>
      </c>
      <c r="U59" s="31">
        <f t="shared" si="14"/>
        <v>5307830</v>
      </c>
      <c r="V59" s="32"/>
      <c r="W59" s="27">
        <f t="shared" si="15"/>
        <v>9.814000000000078</v>
      </c>
      <c r="X59" s="27">
        <f t="shared" si="16"/>
        <v>74.08799999999974</v>
      </c>
      <c r="Y59" s="27">
        <f t="shared" si="17"/>
        <v>0</v>
      </c>
      <c r="Z59" s="31">
        <f t="shared" si="18"/>
        <v>-38637999</v>
      </c>
      <c r="AA59" s="31">
        <f t="shared" si="19"/>
        <v>34650586</v>
      </c>
      <c r="AB59" s="32"/>
    </row>
    <row r="60" spans="1:27" ht="12.75">
      <c r="A60" s="46" t="s">
        <v>9</v>
      </c>
      <c r="B60" s="62" t="s">
        <v>6</v>
      </c>
      <c r="C60" s="63" t="s">
        <v>21</v>
      </c>
      <c r="E60" s="17">
        <f t="shared" si="0"/>
        <v>0</v>
      </c>
      <c r="F60" s="17">
        <f t="shared" si="1"/>
        <v>0</v>
      </c>
      <c r="G60" s="17">
        <f t="shared" si="4"/>
        <v>0</v>
      </c>
      <c r="H60" s="21">
        <f t="shared" si="2"/>
        <v>1861299</v>
      </c>
      <c r="I60" s="21">
        <f t="shared" si="3"/>
        <v>-158423</v>
      </c>
      <c r="K60" s="17">
        <f t="shared" si="5"/>
        <v>0</v>
      </c>
      <c r="L60" s="17">
        <f t="shared" si="6"/>
        <v>0</v>
      </c>
      <c r="M60" s="17">
        <f t="shared" si="7"/>
        <v>0</v>
      </c>
      <c r="N60" s="21">
        <f t="shared" si="8"/>
        <v>-13536755</v>
      </c>
      <c r="O60" s="21">
        <f t="shared" si="9"/>
        <v>-233235</v>
      </c>
      <c r="Q60" s="17">
        <f t="shared" si="10"/>
        <v>0</v>
      </c>
      <c r="R60" s="17">
        <f t="shared" si="11"/>
        <v>-0.055999999999983174</v>
      </c>
      <c r="S60" s="17">
        <f t="shared" si="12"/>
        <v>0</v>
      </c>
      <c r="T60" s="21">
        <f t="shared" si="13"/>
        <v>-258785</v>
      </c>
      <c r="U60" s="21">
        <f t="shared" si="14"/>
        <v>-3411655</v>
      </c>
      <c r="W60" s="17">
        <f t="shared" si="15"/>
        <v>0</v>
      </c>
      <c r="X60" s="17">
        <f t="shared" si="16"/>
        <v>0</v>
      </c>
      <c r="Y60" s="17">
        <f t="shared" si="17"/>
        <v>0</v>
      </c>
      <c r="Z60" s="21">
        <f t="shared" si="18"/>
        <v>-22958369</v>
      </c>
      <c r="AA60" s="21">
        <f t="shared" si="19"/>
        <v>-3780939</v>
      </c>
    </row>
    <row r="61" spans="1:27" ht="12.75">
      <c r="A61" s="46"/>
      <c r="B61" s="64" t="s">
        <v>7</v>
      </c>
      <c r="C61" s="65" t="s">
        <v>17</v>
      </c>
      <c r="E61" s="18">
        <f t="shared" si="0"/>
        <v>0</v>
      </c>
      <c r="F61" s="18">
        <f t="shared" si="1"/>
        <v>2.519999999999982</v>
      </c>
      <c r="G61" s="18">
        <f t="shared" si="4"/>
        <v>0</v>
      </c>
      <c r="H61" s="22">
        <f t="shared" si="2"/>
        <v>1846626</v>
      </c>
      <c r="I61" s="22">
        <f t="shared" si="3"/>
        <v>5287769</v>
      </c>
      <c r="K61" s="18">
        <f t="shared" si="5"/>
        <v>1.342999999999961</v>
      </c>
      <c r="L61" s="18">
        <f t="shared" si="6"/>
        <v>6.470000000000027</v>
      </c>
      <c r="M61" s="18">
        <f t="shared" si="7"/>
        <v>0</v>
      </c>
      <c r="N61" s="22">
        <f t="shared" si="8"/>
        <v>-3237550</v>
      </c>
      <c r="O61" s="22">
        <f t="shared" si="9"/>
        <v>-4517240</v>
      </c>
      <c r="Q61" s="18">
        <f t="shared" si="10"/>
        <v>2.518000000000029</v>
      </c>
      <c r="R61" s="18">
        <f t="shared" si="11"/>
        <v>13.569999999999936</v>
      </c>
      <c r="S61" s="18">
        <f t="shared" si="12"/>
        <v>0</v>
      </c>
      <c r="T61" s="22">
        <f t="shared" si="13"/>
        <v>9586360</v>
      </c>
      <c r="U61" s="22">
        <f t="shared" si="14"/>
        <v>-3747090</v>
      </c>
      <c r="W61" s="18">
        <f t="shared" si="15"/>
        <v>3.75</v>
      </c>
      <c r="X61" s="18">
        <f t="shared" si="16"/>
        <v>31.874000000000137</v>
      </c>
      <c r="Y61" s="18">
        <f t="shared" si="17"/>
        <v>0</v>
      </c>
      <c r="Z61" s="22">
        <f t="shared" si="18"/>
        <v>-3571392</v>
      </c>
      <c r="AA61" s="22">
        <f t="shared" si="19"/>
        <v>-1653339</v>
      </c>
    </row>
    <row r="62" spans="1:27" ht="12.75">
      <c r="A62" s="47"/>
      <c r="B62" s="64" t="s">
        <v>8</v>
      </c>
      <c r="C62" s="66" t="s">
        <v>18</v>
      </c>
      <c r="E62" s="18">
        <f t="shared" si="0"/>
        <v>0</v>
      </c>
      <c r="F62" s="18">
        <f t="shared" si="1"/>
        <v>0</v>
      </c>
      <c r="G62" s="18">
        <f t="shared" si="4"/>
        <v>0</v>
      </c>
      <c r="H62" s="22">
        <f t="shared" si="2"/>
        <v>1976985</v>
      </c>
      <c r="I62" s="22">
        <f t="shared" si="3"/>
        <v>3585268</v>
      </c>
      <c r="K62" s="18">
        <f t="shared" si="5"/>
        <v>-0.031000000000176442</v>
      </c>
      <c r="L62" s="18">
        <f t="shared" si="6"/>
        <v>-0.06199999999989814</v>
      </c>
      <c r="M62" s="18">
        <f t="shared" si="7"/>
        <v>0</v>
      </c>
      <c r="N62" s="22">
        <f t="shared" si="8"/>
        <v>-6260480</v>
      </c>
      <c r="O62" s="22">
        <f t="shared" si="9"/>
        <v>-4175600</v>
      </c>
      <c r="Q62" s="18">
        <f t="shared" si="10"/>
        <v>0</v>
      </c>
      <c r="R62" s="18">
        <f t="shared" si="11"/>
        <v>-0.20600000000013097</v>
      </c>
      <c r="S62" s="18">
        <f t="shared" si="12"/>
        <v>0</v>
      </c>
      <c r="T62" s="22">
        <f t="shared" si="13"/>
        <v>0</v>
      </c>
      <c r="U62" s="22">
        <f t="shared" si="14"/>
        <v>-2074295</v>
      </c>
      <c r="W62" s="18">
        <f t="shared" si="15"/>
        <v>-0.125</v>
      </c>
      <c r="X62" s="18">
        <f t="shared" si="16"/>
        <v>-0.3560000000002219</v>
      </c>
      <c r="Y62" s="18">
        <f t="shared" si="17"/>
        <v>0</v>
      </c>
      <c r="Z62" s="22">
        <f t="shared" si="18"/>
        <v>-5547265</v>
      </c>
      <c r="AA62" s="22">
        <f t="shared" si="19"/>
        <v>-3124761</v>
      </c>
    </row>
    <row r="63" spans="1:27" ht="12.75">
      <c r="A63" s="47"/>
      <c r="B63" s="101" t="s">
        <v>35</v>
      </c>
      <c r="C63" s="111"/>
      <c r="E63" s="27">
        <f t="shared" si="0"/>
        <v>0</v>
      </c>
      <c r="F63" s="27">
        <f t="shared" si="1"/>
        <v>2.519999999999982</v>
      </c>
      <c r="G63" s="27">
        <f t="shared" si="4"/>
        <v>0</v>
      </c>
      <c r="H63" s="31">
        <f t="shared" si="2"/>
        <v>5684910</v>
      </c>
      <c r="I63" s="31">
        <f t="shared" si="3"/>
        <v>8714614</v>
      </c>
      <c r="K63" s="27">
        <f t="shared" si="5"/>
        <v>1.3119999999998981</v>
      </c>
      <c r="L63" s="27">
        <f t="shared" si="6"/>
        <v>6.407999999999902</v>
      </c>
      <c r="M63" s="27">
        <f t="shared" si="7"/>
        <v>0</v>
      </c>
      <c r="N63" s="31">
        <f t="shared" si="8"/>
        <v>-23034785</v>
      </c>
      <c r="O63" s="31">
        <f t="shared" si="9"/>
        <v>-8926075</v>
      </c>
      <c r="Q63" s="27">
        <f t="shared" si="10"/>
        <v>2.518000000000029</v>
      </c>
      <c r="R63" s="27">
        <f t="shared" si="11"/>
        <v>13.307999999999993</v>
      </c>
      <c r="S63" s="27">
        <f t="shared" si="12"/>
        <v>0</v>
      </c>
      <c r="T63" s="31">
        <f t="shared" si="13"/>
        <v>9327575</v>
      </c>
      <c r="U63" s="31">
        <f t="shared" si="14"/>
        <v>-9233040</v>
      </c>
      <c r="W63" s="27">
        <f t="shared" si="15"/>
        <v>3.625</v>
      </c>
      <c r="X63" s="27">
        <f t="shared" si="16"/>
        <v>31.51800000000003</v>
      </c>
      <c r="Y63" s="27">
        <f t="shared" si="17"/>
        <v>0</v>
      </c>
      <c r="Z63" s="31">
        <f t="shared" si="18"/>
        <v>-32077026</v>
      </c>
      <c r="AA63" s="31">
        <f t="shared" si="19"/>
        <v>-8559039</v>
      </c>
    </row>
    <row r="64" spans="1:27" ht="12.75">
      <c r="A64" s="43" t="s">
        <v>10</v>
      </c>
      <c r="B64" s="64" t="s">
        <v>7</v>
      </c>
      <c r="C64" s="65" t="s">
        <v>17</v>
      </c>
      <c r="E64" s="17">
        <f t="shared" si="0"/>
        <v>0</v>
      </c>
      <c r="F64" s="17">
        <f t="shared" si="1"/>
        <v>0</v>
      </c>
      <c r="G64" s="17">
        <f t="shared" si="4"/>
        <v>0</v>
      </c>
      <c r="H64" s="21">
        <f t="shared" si="2"/>
        <v>1274913</v>
      </c>
      <c r="I64" s="21">
        <f t="shared" si="3"/>
        <v>-1498290</v>
      </c>
      <c r="K64" s="17">
        <f t="shared" si="5"/>
        <v>0</v>
      </c>
      <c r="L64" s="17">
        <f t="shared" si="6"/>
        <v>0</v>
      </c>
      <c r="M64" s="17">
        <f t="shared" si="7"/>
        <v>0</v>
      </c>
      <c r="N64" s="21">
        <f t="shared" si="8"/>
        <v>-13267750</v>
      </c>
      <c r="O64" s="21">
        <f t="shared" si="9"/>
        <v>605535</v>
      </c>
      <c r="Q64" s="17">
        <f t="shared" si="10"/>
        <v>3.759999999999991</v>
      </c>
      <c r="R64" s="17">
        <f t="shared" si="11"/>
        <v>7.519999999999982</v>
      </c>
      <c r="S64" s="17">
        <f t="shared" si="12"/>
        <v>0</v>
      </c>
      <c r="T64" s="21">
        <f t="shared" si="13"/>
        <v>-6701400</v>
      </c>
      <c r="U64" s="21">
        <f t="shared" si="14"/>
        <v>-9001995</v>
      </c>
      <c r="W64" s="17">
        <f t="shared" si="15"/>
        <v>0</v>
      </c>
      <c r="X64" s="17">
        <f t="shared" si="16"/>
        <v>0</v>
      </c>
      <c r="Y64" s="17">
        <f t="shared" si="17"/>
        <v>0</v>
      </c>
      <c r="Z64" s="21">
        <f t="shared" si="18"/>
        <v>1565071</v>
      </c>
      <c r="AA64" s="21">
        <f t="shared" si="19"/>
        <v>2410782</v>
      </c>
    </row>
    <row r="65" spans="1:27" ht="12.75">
      <c r="A65" s="46"/>
      <c r="B65" s="64" t="s">
        <v>8</v>
      </c>
      <c r="C65" s="66" t="s">
        <v>18</v>
      </c>
      <c r="E65" s="18">
        <f t="shared" si="0"/>
        <v>-0.0060000000000854925</v>
      </c>
      <c r="F65" s="18">
        <f t="shared" si="1"/>
        <v>-0.012000000000170985</v>
      </c>
      <c r="G65" s="18">
        <f t="shared" si="4"/>
        <v>0</v>
      </c>
      <c r="H65" s="22">
        <f t="shared" si="2"/>
        <v>1529951</v>
      </c>
      <c r="I65" s="22">
        <f t="shared" si="3"/>
        <v>-2176452</v>
      </c>
      <c r="K65" s="18">
        <f t="shared" si="5"/>
        <v>0</v>
      </c>
      <c r="L65" s="18">
        <f t="shared" si="6"/>
        <v>0</v>
      </c>
      <c r="M65" s="18">
        <f t="shared" si="7"/>
        <v>0</v>
      </c>
      <c r="N65" s="22">
        <f t="shared" si="8"/>
        <v>-17711625</v>
      </c>
      <c r="O65" s="22">
        <f t="shared" si="9"/>
        <v>453330</v>
      </c>
      <c r="Q65" s="18">
        <f t="shared" si="10"/>
        <v>-0.0039999999999054126</v>
      </c>
      <c r="R65" s="18">
        <f t="shared" si="11"/>
        <v>9.536000000000058</v>
      </c>
      <c r="S65" s="18">
        <f t="shared" si="12"/>
        <v>0</v>
      </c>
      <c r="T65" s="22">
        <f t="shared" si="13"/>
        <v>-9723965</v>
      </c>
      <c r="U65" s="22">
        <f t="shared" si="14"/>
        <v>-3092280</v>
      </c>
      <c r="W65" s="18">
        <f t="shared" si="15"/>
        <v>0.019000000000005457</v>
      </c>
      <c r="X65" s="18">
        <f t="shared" si="16"/>
        <v>-2.2269999999998618</v>
      </c>
      <c r="Y65" s="18">
        <f t="shared" si="17"/>
        <v>0</v>
      </c>
      <c r="Z65" s="22">
        <f t="shared" si="18"/>
        <v>-802479</v>
      </c>
      <c r="AA65" s="22">
        <f t="shared" si="19"/>
        <v>-2499108</v>
      </c>
    </row>
    <row r="66" spans="1:27" ht="12.75">
      <c r="A66" s="47"/>
      <c r="B66" s="101" t="s">
        <v>35</v>
      </c>
      <c r="C66" s="111"/>
      <c r="E66" s="27">
        <f t="shared" si="0"/>
        <v>-0.0060000000000854925</v>
      </c>
      <c r="F66" s="27">
        <f t="shared" si="1"/>
        <v>-0.011999999999716238</v>
      </c>
      <c r="G66" s="18">
        <f t="shared" si="4"/>
        <v>0</v>
      </c>
      <c r="H66" s="31">
        <f t="shared" si="2"/>
        <v>2804864</v>
      </c>
      <c r="I66" s="31">
        <f t="shared" si="3"/>
        <v>-3674742</v>
      </c>
      <c r="K66" s="27">
        <f t="shared" si="5"/>
        <v>0</v>
      </c>
      <c r="L66" s="27">
        <f t="shared" si="6"/>
        <v>0</v>
      </c>
      <c r="M66" s="18">
        <f t="shared" si="7"/>
        <v>0</v>
      </c>
      <c r="N66" s="31">
        <f t="shared" si="8"/>
        <v>-30979375</v>
      </c>
      <c r="O66" s="31">
        <f t="shared" si="9"/>
        <v>1058865</v>
      </c>
      <c r="Q66" s="27">
        <f t="shared" si="10"/>
        <v>3.7560000000000855</v>
      </c>
      <c r="R66" s="27">
        <f t="shared" si="11"/>
        <v>17.05600000000004</v>
      </c>
      <c r="S66" s="18">
        <f t="shared" si="12"/>
        <v>0</v>
      </c>
      <c r="T66" s="31">
        <f t="shared" si="13"/>
        <v>-16425365</v>
      </c>
      <c r="U66" s="31">
        <f t="shared" si="14"/>
        <v>-12094275</v>
      </c>
      <c r="W66" s="27">
        <f t="shared" si="15"/>
        <v>0.019000000000005457</v>
      </c>
      <c r="X66" s="27">
        <f t="shared" si="16"/>
        <v>-2.2270000000003165</v>
      </c>
      <c r="Y66" s="18">
        <f t="shared" si="17"/>
        <v>0</v>
      </c>
      <c r="Z66" s="31">
        <f t="shared" si="18"/>
        <v>762592</v>
      </c>
      <c r="AA66" s="31">
        <f t="shared" si="19"/>
        <v>-88326</v>
      </c>
    </row>
    <row r="67" spans="1:27" ht="12.75">
      <c r="A67" s="48" t="s">
        <v>11</v>
      </c>
      <c r="B67" s="62" t="s">
        <v>6</v>
      </c>
      <c r="C67" s="63" t="s">
        <v>21</v>
      </c>
      <c r="E67" s="17">
        <f t="shared" si="0"/>
        <v>0</v>
      </c>
      <c r="F67" s="17">
        <f t="shared" si="1"/>
        <v>0</v>
      </c>
      <c r="G67" s="17">
        <f t="shared" si="4"/>
        <v>0</v>
      </c>
      <c r="H67" s="21">
        <f t="shared" si="2"/>
        <v>2568937</v>
      </c>
      <c r="I67" s="21">
        <f t="shared" si="3"/>
        <v>884191</v>
      </c>
      <c r="K67" s="17">
        <f t="shared" si="5"/>
        <v>0</v>
      </c>
      <c r="L67" s="17">
        <f t="shared" si="6"/>
        <v>0</v>
      </c>
      <c r="M67" s="17">
        <f t="shared" si="7"/>
        <v>0</v>
      </c>
      <c r="N67" s="21">
        <f t="shared" si="8"/>
        <v>51377400</v>
      </c>
      <c r="O67" s="21">
        <f t="shared" si="9"/>
        <v>5643630</v>
      </c>
      <c r="Q67" s="17">
        <f t="shared" si="10"/>
        <v>0</v>
      </c>
      <c r="R67" s="17">
        <f t="shared" si="11"/>
        <v>0</v>
      </c>
      <c r="S67" s="17">
        <f t="shared" si="12"/>
        <v>0</v>
      </c>
      <c r="T67" s="21">
        <f t="shared" si="13"/>
        <v>-14660955</v>
      </c>
      <c r="U67" s="21">
        <f t="shared" si="14"/>
        <v>11903380</v>
      </c>
      <c r="W67" s="17">
        <f t="shared" si="15"/>
        <v>0</v>
      </c>
      <c r="X67" s="17">
        <f t="shared" si="16"/>
        <v>0</v>
      </c>
      <c r="Y67" s="17">
        <f t="shared" si="17"/>
        <v>0</v>
      </c>
      <c r="Z67" s="21">
        <f t="shared" si="18"/>
        <v>-10861822</v>
      </c>
      <c r="AA67" s="21">
        <f t="shared" si="19"/>
        <v>-5974391</v>
      </c>
    </row>
    <row r="68" spans="1:27" ht="12.75">
      <c r="A68" s="46"/>
      <c r="B68" s="64" t="s">
        <v>7</v>
      </c>
      <c r="C68" s="65" t="s">
        <v>17</v>
      </c>
      <c r="E68" s="18">
        <f t="shared" si="0"/>
        <v>-3.225999999999999</v>
      </c>
      <c r="F68" s="18">
        <f t="shared" si="1"/>
        <v>-7.4500000000000455</v>
      </c>
      <c r="G68" s="18">
        <f t="shared" si="4"/>
        <v>0</v>
      </c>
      <c r="H68" s="22">
        <f t="shared" si="2"/>
        <v>-6192091</v>
      </c>
      <c r="I68" s="22">
        <f t="shared" si="3"/>
        <v>2373206</v>
      </c>
      <c r="K68" s="18">
        <f t="shared" si="5"/>
        <v>0</v>
      </c>
      <c r="L68" s="18">
        <f t="shared" si="6"/>
        <v>0</v>
      </c>
      <c r="M68" s="18">
        <f t="shared" si="7"/>
        <v>0</v>
      </c>
      <c r="N68" s="22">
        <f t="shared" si="8"/>
        <v>1565850</v>
      </c>
      <c r="O68" s="22">
        <f t="shared" si="9"/>
        <v>491655</v>
      </c>
      <c r="Q68" s="18">
        <f t="shared" si="10"/>
        <v>-3.759999999999991</v>
      </c>
      <c r="R68" s="18">
        <f t="shared" si="11"/>
        <v>-3.3519999999998618</v>
      </c>
      <c r="S68" s="18">
        <f t="shared" si="12"/>
        <v>0</v>
      </c>
      <c r="T68" s="22">
        <f t="shared" si="13"/>
        <v>-2857585</v>
      </c>
      <c r="U68" s="22">
        <f t="shared" si="14"/>
        <v>-7720845</v>
      </c>
      <c r="W68" s="18">
        <f t="shared" si="15"/>
        <v>1.045000000000016</v>
      </c>
      <c r="X68" s="18">
        <f t="shared" si="16"/>
        <v>4.902000000000044</v>
      </c>
      <c r="Y68" s="18">
        <f t="shared" si="17"/>
        <v>0</v>
      </c>
      <c r="Z68" s="22">
        <f t="shared" si="18"/>
        <v>-64909876</v>
      </c>
      <c r="AA68" s="22">
        <f t="shared" si="19"/>
        <v>-6966914</v>
      </c>
    </row>
    <row r="69" spans="1:27" ht="12.75">
      <c r="A69" s="47"/>
      <c r="B69" s="64" t="s">
        <v>8</v>
      </c>
      <c r="C69" s="66" t="s">
        <v>18</v>
      </c>
      <c r="E69" s="18">
        <f t="shared" si="0"/>
        <v>-0.6480000000001382</v>
      </c>
      <c r="F69" s="18">
        <f t="shared" si="1"/>
        <v>0.81899999999996</v>
      </c>
      <c r="G69" s="18">
        <f t="shared" si="4"/>
        <v>0</v>
      </c>
      <c r="H69" s="22">
        <f t="shared" si="2"/>
        <v>3755073</v>
      </c>
      <c r="I69" s="22">
        <f t="shared" si="3"/>
        <v>10384948</v>
      </c>
      <c r="K69" s="18">
        <f t="shared" si="5"/>
        <v>-0.9429999999999836</v>
      </c>
      <c r="L69" s="18">
        <f t="shared" si="6"/>
        <v>8.467000000000098</v>
      </c>
      <c r="M69" s="18">
        <f t="shared" si="7"/>
        <v>0</v>
      </c>
      <c r="N69" s="22">
        <f t="shared" si="8"/>
        <v>70917310</v>
      </c>
      <c r="O69" s="22">
        <f t="shared" si="9"/>
        <v>-5781235</v>
      </c>
      <c r="Q69" s="18">
        <f t="shared" si="10"/>
        <v>-2.036000000000058</v>
      </c>
      <c r="R69" s="18">
        <f t="shared" si="11"/>
        <v>-3.63799999999992</v>
      </c>
      <c r="S69" s="18">
        <f t="shared" si="12"/>
        <v>0</v>
      </c>
      <c r="T69" s="22">
        <f t="shared" si="13"/>
        <v>13903215</v>
      </c>
      <c r="U69" s="22">
        <f t="shared" si="14"/>
        <v>2737135</v>
      </c>
      <c r="W69" s="18">
        <f t="shared" si="15"/>
        <v>-0.6679999999998927</v>
      </c>
      <c r="X69" s="18">
        <f t="shared" si="16"/>
        <v>5.643000000000029</v>
      </c>
      <c r="Y69" s="18">
        <f t="shared" si="17"/>
        <v>0</v>
      </c>
      <c r="Z69" s="22">
        <f t="shared" si="18"/>
        <v>-60120196</v>
      </c>
      <c r="AA69" s="22">
        <f t="shared" si="19"/>
        <v>-8400784</v>
      </c>
    </row>
    <row r="70" spans="1:27" ht="12.75">
      <c r="A70" s="47"/>
      <c r="B70" s="101" t="s">
        <v>35</v>
      </c>
      <c r="C70" s="111"/>
      <c r="E70" s="27">
        <f t="shared" si="0"/>
        <v>-3.8740000000000236</v>
      </c>
      <c r="F70" s="27">
        <f t="shared" si="1"/>
        <v>-6.630999999999858</v>
      </c>
      <c r="G70" s="18">
        <f t="shared" si="4"/>
        <v>0</v>
      </c>
      <c r="H70" s="31">
        <f t="shared" si="2"/>
        <v>131919</v>
      </c>
      <c r="I70" s="31">
        <f t="shared" si="3"/>
        <v>13642345</v>
      </c>
      <c r="K70" s="27">
        <f t="shared" si="5"/>
        <v>-0.9429999999999836</v>
      </c>
      <c r="L70" s="27">
        <f t="shared" si="6"/>
        <v>8.466999999999643</v>
      </c>
      <c r="M70" s="18">
        <f t="shared" si="7"/>
        <v>0</v>
      </c>
      <c r="N70" s="31">
        <f t="shared" si="8"/>
        <v>123860560</v>
      </c>
      <c r="O70" s="31">
        <f t="shared" si="9"/>
        <v>354050</v>
      </c>
      <c r="Q70" s="27">
        <f t="shared" si="10"/>
        <v>-5.796000000000049</v>
      </c>
      <c r="R70" s="27">
        <f t="shared" si="11"/>
        <v>-6.989999999999782</v>
      </c>
      <c r="S70" s="18">
        <f t="shared" si="12"/>
        <v>0</v>
      </c>
      <c r="T70" s="31">
        <f t="shared" si="13"/>
        <v>-3615325</v>
      </c>
      <c r="U70" s="31">
        <f t="shared" si="14"/>
        <v>6919670</v>
      </c>
      <c r="W70" s="27">
        <f t="shared" si="15"/>
        <v>0.3769999999999527</v>
      </c>
      <c r="X70" s="27">
        <f t="shared" si="16"/>
        <v>10.545000000000073</v>
      </c>
      <c r="Y70" s="18">
        <f t="shared" si="17"/>
        <v>0</v>
      </c>
      <c r="Z70" s="31">
        <f t="shared" si="18"/>
        <v>-135891894</v>
      </c>
      <c r="AA70" s="31">
        <f t="shared" si="19"/>
        <v>-21342089</v>
      </c>
    </row>
    <row r="71" spans="1:27" ht="12.75">
      <c r="A71" s="48" t="s">
        <v>12</v>
      </c>
      <c r="B71" s="62" t="s">
        <v>6</v>
      </c>
      <c r="C71" s="63" t="s">
        <v>21</v>
      </c>
      <c r="E71" s="17">
        <f t="shared" si="0"/>
        <v>0</v>
      </c>
      <c r="F71" s="17">
        <f t="shared" si="1"/>
        <v>0</v>
      </c>
      <c r="G71" s="17">
        <f t="shared" si="4"/>
        <v>0</v>
      </c>
      <c r="H71" s="21">
        <f t="shared" si="2"/>
        <v>1477763</v>
      </c>
      <c r="I71" s="21">
        <f t="shared" si="3"/>
        <v>-151931</v>
      </c>
      <c r="K71" s="17">
        <f t="shared" si="5"/>
        <v>0</v>
      </c>
      <c r="L71" s="17">
        <f t="shared" si="6"/>
        <v>0</v>
      </c>
      <c r="M71" s="17">
        <f t="shared" si="7"/>
        <v>0</v>
      </c>
      <c r="N71" s="21">
        <f t="shared" si="8"/>
        <v>1186250</v>
      </c>
      <c r="O71" s="21">
        <f t="shared" si="9"/>
        <v>2092910</v>
      </c>
      <c r="Q71" s="17">
        <f t="shared" si="10"/>
        <v>0</v>
      </c>
      <c r="R71" s="17">
        <f t="shared" si="11"/>
        <v>0</v>
      </c>
      <c r="S71" s="17">
        <f t="shared" si="12"/>
        <v>0</v>
      </c>
      <c r="T71" s="21">
        <f t="shared" si="13"/>
        <v>-1874640</v>
      </c>
      <c r="U71" s="21">
        <f t="shared" si="14"/>
        <v>-24028315</v>
      </c>
      <c r="W71" s="17">
        <f t="shared" si="15"/>
        <v>0</v>
      </c>
      <c r="X71" s="17">
        <f t="shared" si="16"/>
        <v>0</v>
      </c>
      <c r="Y71" s="17">
        <f t="shared" si="17"/>
        <v>0</v>
      </c>
      <c r="Z71" s="21">
        <f t="shared" si="18"/>
        <v>6817937</v>
      </c>
      <c r="AA71" s="21">
        <f t="shared" si="19"/>
        <v>2405320</v>
      </c>
    </row>
    <row r="72" spans="1:27" ht="12.75">
      <c r="A72" s="47"/>
      <c r="B72" s="64" t="s">
        <v>7</v>
      </c>
      <c r="C72" s="65" t="s">
        <v>17</v>
      </c>
      <c r="E72" s="18">
        <f t="shared" si="0"/>
        <v>-0.07100000000002638</v>
      </c>
      <c r="F72" s="18">
        <f t="shared" si="1"/>
        <v>0.7569999999998345</v>
      </c>
      <c r="G72" s="18">
        <f t="shared" si="4"/>
        <v>0</v>
      </c>
      <c r="H72" s="22">
        <f t="shared" si="2"/>
        <v>833665</v>
      </c>
      <c r="I72" s="22">
        <f t="shared" si="3"/>
        <v>-2135625</v>
      </c>
      <c r="K72" s="18">
        <f t="shared" si="5"/>
        <v>0</v>
      </c>
      <c r="L72" s="18">
        <f t="shared" si="6"/>
        <v>0</v>
      </c>
      <c r="M72" s="18">
        <f t="shared" si="7"/>
        <v>0</v>
      </c>
      <c r="N72" s="22">
        <f t="shared" si="8"/>
        <v>-31713755</v>
      </c>
      <c r="O72" s="22">
        <f t="shared" si="9"/>
        <v>1928660</v>
      </c>
      <c r="Q72" s="18">
        <f t="shared" si="10"/>
        <v>0.07100000000002638</v>
      </c>
      <c r="R72" s="18">
        <f t="shared" si="11"/>
        <v>0.008000000000038199</v>
      </c>
      <c r="S72" s="18">
        <f t="shared" si="12"/>
        <v>0</v>
      </c>
      <c r="T72" s="22">
        <f t="shared" si="13"/>
        <v>-1373860</v>
      </c>
      <c r="U72" s="22">
        <f t="shared" si="14"/>
        <v>-12184430</v>
      </c>
      <c r="W72" s="18">
        <f t="shared" si="15"/>
        <v>0.009999999999990905</v>
      </c>
      <c r="X72" s="18">
        <f t="shared" si="16"/>
        <v>1.6980000000000928</v>
      </c>
      <c r="Y72" s="18">
        <f t="shared" si="17"/>
        <v>0</v>
      </c>
      <c r="Z72" s="22">
        <f t="shared" si="18"/>
        <v>2682248</v>
      </c>
      <c r="AA72" s="22">
        <f t="shared" si="19"/>
        <v>2422653</v>
      </c>
    </row>
    <row r="73" spans="1:27" ht="12.75">
      <c r="A73" s="46"/>
      <c r="B73" s="64" t="s">
        <v>8</v>
      </c>
      <c r="C73" s="66" t="s">
        <v>18</v>
      </c>
      <c r="E73" s="18">
        <f t="shared" si="0"/>
        <v>-4.407999999999902</v>
      </c>
      <c r="F73" s="18">
        <f t="shared" si="1"/>
        <v>-8.815999999999804</v>
      </c>
      <c r="G73" s="18">
        <f t="shared" si="4"/>
        <v>0</v>
      </c>
      <c r="H73" s="22">
        <f t="shared" si="2"/>
        <v>-1044040</v>
      </c>
      <c r="I73" s="22">
        <f t="shared" si="3"/>
        <v>-1090121</v>
      </c>
      <c r="K73" s="18">
        <f t="shared" si="5"/>
        <v>0</v>
      </c>
      <c r="L73" s="18">
        <f t="shared" si="6"/>
        <v>0</v>
      </c>
      <c r="M73" s="18">
        <f t="shared" si="7"/>
        <v>0</v>
      </c>
      <c r="N73" s="22">
        <f t="shared" si="8"/>
        <v>-20537090</v>
      </c>
      <c r="O73" s="22">
        <f t="shared" si="9"/>
        <v>31025</v>
      </c>
      <c r="Q73" s="18">
        <f t="shared" si="10"/>
        <v>0</v>
      </c>
      <c r="R73" s="18">
        <f t="shared" si="11"/>
        <v>0</v>
      </c>
      <c r="S73" s="18">
        <f t="shared" si="12"/>
        <v>0</v>
      </c>
      <c r="T73" s="22">
        <f t="shared" si="13"/>
        <v>-8208120</v>
      </c>
      <c r="U73" s="22">
        <f t="shared" si="14"/>
        <v>-5357105</v>
      </c>
      <c r="W73" s="18">
        <f t="shared" si="15"/>
        <v>-0.7840000000001055</v>
      </c>
      <c r="X73" s="18">
        <f t="shared" si="16"/>
        <v>-1.568000000000211</v>
      </c>
      <c r="Y73" s="18">
        <f t="shared" si="17"/>
        <v>0</v>
      </c>
      <c r="Z73" s="22">
        <f t="shared" si="18"/>
        <v>-4746144</v>
      </c>
      <c r="AA73" s="22">
        <f t="shared" si="19"/>
        <v>-5487949</v>
      </c>
    </row>
    <row r="74" spans="1:27" ht="12.75">
      <c r="A74" s="47"/>
      <c r="B74" s="101" t="s">
        <v>35</v>
      </c>
      <c r="C74" s="111"/>
      <c r="E74" s="27">
        <f t="shared" si="0"/>
        <v>-4.479000000000042</v>
      </c>
      <c r="F74" s="27">
        <f t="shared" si="1"/>
        <v>-8.059000000000196</v>
      </c>
      <c r="G74" s="18">
        <f t="shared" si="4"/>
        <v>0</v>
      </c>
      <c r="H74" s="31">
        <f t="shared" si="2"/>
        <v>1267388</v>
      </c>
      <c r="I74" s="31">
        <f t="shared" si="3"/>
        <v>-3377677</v>
      </c>
      <c r="K74" s="27">
        <f t="shared" si="5"/>
        <v>0</v>
      </c>
      <c r="L74" s="27">
        <f t="shared" si="6"/>
        <v>0</v>
      </c>
      <c r="M74" s="18">
        <f t="shared" si="7"/>
        <v>0</v>
      </c>
      <c r="N74" s="31">
        <f t="shared" si="8"/>
        <v>-51064595</v>
      </c>
      <c r="O74" s="31">
        <f t="shared" si="9"/>
        <v>4052595</v>
      </c>
      <c r="Q74" s="27">
        <f t="shared" si="10"/>
        <v>0.07100000000014006</v>
      </c>
      <c r="R74" s="27">
        <f t="shared" si="11"/>
        <v>0.007999999999810825</v>
      </c>
      <c r="S74" s="18">
        <f t="shared" si="12"/>
        <v>0</v>
      </c>
      <c r="T74" s="31">
        <f t="shared" si="13"/>
        <v>-11456620</v>
      </c>
      <c r="U74" s="31">
        <f t="shared" si="14"/>
        <v>-41569850</v>
      </c>
      <c r="W74" s="27">
        <f t="shared" si="15"/>
        <v>-0.7740000000001146</v>
      </c>
      <c r="X74" s="27">
        <f t="shared" si="16"/>
        <v>0.13000000000010914</v>
      </c>
      <c r="Y74" s="18">
        <f t="shared" si="17"/>
        <v>0</v>
      </c>
      <c r="Z74" s="31">
        <f t="shared" si="18"/>
        <v>4754041</v>
      </c>
      <c r="AA74" s="31">
        <f t="shared" si="19"/>
        <v>-659976</v>
      </c>
    </row>
    <row r="75" spans="1:27" ht="12.75">
      <c r="A75" s="48" t="s">
        <v>13</v>
      </c>
      <c r="B75" s="62" t="s">
        <v>6</v>
      </c>
      <c r="C75" s="63" t="s">
        <v>21</v>
      </c>
      <c r="E75" s="17">
        <f t="shared" si="0"/>
        <v>0</v>
      </c>
      <c r="F75" s="17">
        <f t="shared" si="1"/>
        <v>0</v>
      </c>
      <c r="G75" s="17">
        <f t="shared" si="4"/>
        <v>0</v>
      </c>
      <c r="H75" s="21">
        <f t="shared" si="2"/>
        <v>3089970</v>
      </c>
      <c r="I75" s="21">
        <f t="shared" si="3"/>
        <v>835633</v>
      </c>
      <c r="K75" s="17">
        <f t="shared" si="5"/>
        <v>0</v>
      </c>
      <c r="L75" s="17">
        <f t="shared" si="6"/>
        <v>0</v>
      </c>
      <c r="M75" s="17">
        <f t="shared" si="7"/>
        <v>0</v>
      </c>
      <c r="N75" s="21">
        <f t="shared" si="8"/>
        <v>23785590</v>
      </c>
      <c r="O75" s="21">
        <f t="shared" si="9"/>
        <v>4105885</v>
      </c>
      <c r="Q75" s="17">
        <f t="shared" si="10"/>
        <v>0</v>
      </c>
      <c r="R75" s="17">
        <f t="shared" si="11"/>
        <v>0</v>
      </c>
      <c r="S75" s="17">
        <f t="shared" si="12"/>
        <v>0</v>
      </c>
      <c r="T75" s="21">
        <f t="shared" si="13"/>
        <v>10632815</v>
      </c>
      <c r="U75" s="21">
        <f t="shared" si="14"/>
        <v>-11028110</v>
      </c>
      <c r="W75" s="17">
        <f t="shared" si="15"/>
        <v>0</v>
      </c>
      <c r="X75" s="17">
        <f t="shared" si="16"/>
        <v>0</v>
      </c>
      <c r="Y75" s="17">
        <f t="shared" si="17"/>
        <v>0</v>
      </c>
      <c r="Z75" s="21">
        <f t="shared" si="18"/>
        <v>-31741313</v>
      </c>
      <c r="AA75" s="21">
        <f t="shared" si="19"/>
        <v>5615916</v>
      </c>
    </row>
    <row r="76" spans="1:27" ht="12.75">
      <c r="A76" s="47"/>
      <c r="B76" s="64" t="s">
        <v>7</v>
      </c>
      <c r="C76" s="65" t="s">
        <v>17</v>
      </c>
      <c r="E76" s="18">
        <f t="shared" si="0"/>
        <v>0.0019999999999527063</v>
      </c>
      <c r="F76" s="18">
        <f t="shared" si="1"/>
        <v>0.008000000000038199</v>
      </c>
      <c r="G76" s="18">
        <f t="shared" si="4"/>
        <v>0</v>
      </c>
      <c r="H76" s="22">
        <f t="shared" si="2"/>
        <v>3377298</v>
      </c>
      <c r="I76" s="22">
        <f t="shared" si="3"/>
        <v>-324037</v>
      </c>
      <c r="K76" s="18">
        <f t="shared" si="5"/>
        <v>0</v>
      </c>
      <c r="L76" s="18">
        <f t="shared" si="6"/>
        <v>11.38799999999992</v>
      </c>
      <c r="M76" s="18">
        <f t="shared" si="7"/>
        <v>0</v>
      </c>
      <c r="N76" s="22">
        <f t="shared" si="8"/>
        <v>-16711890</v>
      </c>
      <c r="O76" s="22">
        <f t="shared" si="9"/>
        <v>605535</v>
      </c>
      <c r="Q76" s="18">
        <f t="shared" si="10"/>
        <v>0</v>
      </c>
      <c r="R76" s="18">
        <f t="shared" si="11"/>
        <v>0.10500000000001819</v>
      </c>
      <c r="S76" s="18">
        <f t="shared" si="12"/>
        <v>0</v>
      </c>
      <c r="T76" s="22">
        <f t="shared" si="13"/>
        <v>-4532935</v>
      </c>
      <c r="U76" s="22">
        <f t="shared" si="14"/>
        <v>-3054685</v>
      </c>
      <c r="W76" s="18">
        <f t="shared" si="15"/>
        <v>0.896000000000015</v>
      </c>
      <c r="X76" s="18">
        <f t="shared" si="16"/>
        <v>3.58400000000006</v>
      </c>
      <c r="Y76" s="18">
        <f t="shared" si="17"/>
        <v>0</v>
      </c>
      <c r="Z76" s="22">
        <f t="shared" si="18"/>
        <v>19621399</v>
      </c>
      <c r="AA76" s="22">
        <f t="shared" si="19"/>
        <v>-6190885</v>
      </c>
    </row>
    <row r="77" spans="1:27" ht="12.75">
      <c r="A77" s="46"/>
      <c r="B77" s="64" t="s">
        <v>8</v>
      </c>
      <c r="C77" s="66" t="s">
        <v>18</v>
      </c>
      <c r="E77" s="18">
        <f t="shared" si="0"/>
        <v>0</v>
      </c>
      <c r="F77" s="18">
        <f t="shared" si="1"/>
        <v>0</v>
      </c>
      <c r="G77" s="18">
        <f t="shared" si="4"/>
        <v>0</v>
      </c>
      <c r="H77" s="22">
        <f t="shared" si="2"/>
        <v>1658814</v>
      </c>
      <c r="I77" s="22">
        <f t="shared" si="3"/>
        <v>-2048001</v>
      </c>
      <c r="K77" s="18">
        <f t="shared" si="5"/>
        <v>0</v>
      </c>
      <c r="L77" s="18">
        <f t="shared" si="6"/>
        <v>3.5440000000000964</v>
      </c>
      <c r="M77" s="18">
        <f t="shared" si="7"/>
        <v>0</v>
      </c>
      <c r="N77" s="22">
        <f t="shared" si="8"/>
        <v>-29267525</v>
      </c>
      <c r="O77" s="22">
        <f t="shared" si="9"/>
        <v>-220095</v>
      </c>
      <c r="Q77" s="18">
        <f t="shared" si="10"/>
        <v>-0.011999999999943611</v>
      </c>
      <c r="R77" s="18">
        <f t="shared" si="11"/>
        <v>1.2660000000000764</v>
      </c>
      <c r="S77" s="18">
        <f t="shared" si="12"/>
        <v>0</v>
      </c>
      <c r="T77" s="22">
        <f t="shared" si="13"/>
        <v>-9895880</v>
      </c>
      <c r="U77" s="22">
        <f t="shared" si="14"/>
        <v>-3639415</v>
      </c>
      <c r="W77" s="18">
        <f t="shared" si="15"/>
        <v>0.03599999999994452</v>
      </c>
      <c r="X77" s="18">
        <f t="shared" si="16"/>
        <v>0.10999999999989996</v>
      </c>
      <c r="Y77" s="18">
        <f t="shared" si="17"/>
        <v>0</v>
      </c>
      <c r="Z77" s="22">
        <f t="shared" si="18"/>
        <v>6165109</v>
      </c>
      <c r="AA77" s="22">
        <f t="shared" si="19"/>
        <v>-1999919</v>
      </c>
    </row>
    <row r="78" spans="1:27" ht="12.75">
      <c r="A78" s="47"/>
      <c r="B78" s="101" t="s">
        <v>35</v>
      </c>
      <c r="C78" s="111"/>
      <c r="E78" s="27">
        <f t="shared" si="0"/>
        <v>0.0019999999999527063</v>
      </c>
      <c r="F78" s="27">
        <f t="shared" si="1"/>
        <v>0.007999999999810825</v>
      </c>
      <c r="G78" s="18">
        <f t="shared" si="4"/>
        <v>0</v>
      </c>
      <c r="H78" s="31">
        <f t="shared" si="2"/>
        <v>8126082</v>
      </c>
      <c r="I78" s="31">
        <f t="shared" si="3"/>
        <v>-1536405</v>
      </c>
      <c r="K78" s="27">
        <f t="shared" si="5"/>
        <v>0</v>
      </c>
      <c r="L78" s="27">
        <f t="shared" si="6"/>
        <v>14.932000000000244</v>
      </c>
      <c r="M78" s="18">
        <f t="shared" si="7"/>
        <v>0</v>
      </c>
      <c r="N78" s="31">
        <f t="shared" si="8"/>
        <v>-22193825</v>
      </c>
      <c r="O78" s="31">
        <f t="shared" si="9"/>
        <v>4491325</v>
      </c>
      <c r="Q78" s="27">
        <f t="shared" si="10"/>
        <v>-0.011999999999943611</v>
      </c>
      <c r="R78" s="27">
        <f t="shared" si="11"/>
        <v>1.3710000000000946</v>
      </c>
      <c r="S78" s="18">
        <f t="shared" si="12"/>
        <v>0</v>
      </c>
      <c r="T78" s="31">
        <f t="shared" si="13"/>
        <v>-3796000</v>
      </c>
      <c r="U78" s="31">
        <f t="shared" si="14"/>
        <v>-17722210</v>
      </c>
      <c r="W78" s="27">
        <f t="shared" si="15"/>
        <v>0.9320000000000164</v>
      </c>
      <c r="X78" s="27">
        <f t="shared" si="16"/>
        <v>3.69399999999996</v>
      </c>
      <c r="Y78" s="18">
        <f t="shared" si="17"/>
        <v>0</v>
      </c>
      <c r="Z78" s="31">
        <f t="shared" si="18"/>
        <v>-5954805</v>
      </c>
      <c r="AA78" s="31">
        <f t="shared" si="19"/>
        <v>-2574888</v>
      </c>
    </row>
    <row r="79" spans="1:27" ht="12.75">
      <c r="A79" s="48" t="s">
        <v>14</v>
      </c>
      <c r="B79" s="62" t="s">
        <v>6</v>
      </c>
      <c r="C79" s="63" t="s">
        <v>21</v>
      </c>
      <c r="E79" s="17">
        <f t="shared" si="0"/>
        <v>0</v>
      </c>
      <c r="F79" s="17">
        <f t="shared" si="1"/>
        <v>0</v>
      </c>
      <c r="G79" s="17">
        <f t="shared" si="4"/>
        <v>0</v>
      </c>
      <c r="H79" s="21">
        <f t="shared" si="2"/>
        <v>1009810</v>
      </c>
      <c r="I79" s="21">
        <f t="shared" si="3"/>
        <v>-5819399</v>
      </c>
      <c r="K79" s="17">
        <f t="shared" si="5"/>
        <v>0</v>
      </c>
      <c r="L79" s="17">
        <f t="shared" si="6"/>
        <v>0</v>
      </c>
      <c r="M79" s="17">
        <f t="shared" si="7"/>
        <v>0</v>
      </c>
      <c r="N79" s="21">
        <f t="shared" si="8"/>
        <v>-8912205</v>
      </c>
      <c r="O79" s="21">
        <f t="shared" si="9"/>
        <v>5445435</v>
      </c>
      <c r="Q79" s="17">
        <f t="shared" si="10"/>
        <v>0</v>
      </c>
      <c r="R79" s="17">
        <f t="shared" si="11"/>
        <v>0</v>
      </c>
      <c r="S79" s="17">
        <f t="shared" si="12"/>
        <v>0</v>
      </c>
      <c r="T79" s="21">
        <f t="shared" si="13"/>
        <v>-2821085</v>
      </c>
      <c r="U79" s="21">
        <f t="shared" si="14"/>
        <v>-8504865</v>
      </c>
      <c r="W79" s="17">
        <f t="shared" si="15"/>
        <v>0</v>
      </c>
      <c r="X79" s="17">
        <f t="shared" si="16"/>
        <v>0</v>
      </c>
      <c r="Y79" s="17">
        <f t="shared" si="17"/>
        <v>0</v>
      </c>
      <c r="Z79" s="21">
        <f t="shared" si="18"/>
        <v>-765626</v>
      </c>
      <c r="AA79" s="21">
        <f t="shared" si="19"/>
        <v>-1125049</v>
      </c>
    </row>
    <row r="80" spans="1:27" ht="12.75">
      <c r="A80" s="47"/>
      <c r="B80" s="64" t="s">
        <v>7</v>
      </c>
      <c r="C80" s="65" t="s">
        <v>17</v>
      </c>
      <c r="E80" s="18">
        <f t="shared" si="0"/>
        <v>0</v>
      </c>
      <c r="F80" s="18">
        <f t="shared" si="1"/>
        <v>2.004000000000019</v>
      </c>
      <c r="G80" s="18">
        <f t="shared" si="4"/>
        <v>0</v>
      </c>
      <c r="H80" s="22">
        <f t="shared" si="2"/>
        <v>1356518</v>
      </c>
      <c r="I80" s="22">
        <f t="shared" si="3"/>
        <v>-5664855</v>
      </c>
      <c r="K80" s="18">
        <f t="shared" si="5"/>
        <v>13.139999999999986</v>
      </c>
      <c r="L80" s="18">
        <f t="shared" si="6"/>
        <v>55.39600000000007</v>
      </c>
      <c r="M80" s="18">
        <f t="shared" si="7"/>
        <v>0</v>
      </c>
      <c r="N80" s="22">
        <f t="shared" si="8"/>
        <v>9370645</v>
      </c>
      <c r="O80" s="22">
        <f t="shared" si="9"/>
        <v>7798955</v>
      </c>
      <c r="Q80" s="18">
        <f t="shared" si="10"/>
        <v>0</v>
      </c>
      <c r="R80" s="18">
        <f t="shared" si="11"/>
        <v>0</v>
      </c>
      <c r="S80" s="18">
        <f t="shared" si="12"/>
        <v>0</v>
      </c>
      <c r="T80" s="22">
        <f t="shared" si="13"/>
        <v>28685350</v>
      </c>
      <c r="U80" s="22">
        <f t="shared" si="14"/>
        <v>-4308825</v>
      </c>
      <c r="W80" s="18">
        <f t="shared" si="15"/>
        <v>-5.975000000000023</v>
      </c>
      <c r="X80" s="18">
        <f t="shared" si="16"/>
        <v>-6.58400000000006</v>
      </c>
      <c r="Y80" s="18">
        <f t="shared" si="17"/>
        <v>0</v>
      </c>
      <c r="Z80" s="22">
        <f t="shared" si="18"/>
        <v>-36023719</v>
      </c>
      <c r="AA80" s="22">
        <f t="shared" si="19"/>
        <v>-4257725</v>
      </c>
    </row>
    <row r="81" spans="1:27" ht="12.75">
      <c r="A81" s="46"/>
      <c r="B81" s="64" t="s">
        <v>8</v>
      </c>
      <c r="C81" s="66" t="s">
        <v>18</v>
      </c>
      <c r="E81" s="18">
        <f t="shared" si="0"/>
        <v>17.16999999999996</v>
      </c>
      <c r="F81" s="18">
        <f t="shared" si="1"/>
        <v>33.77800000000002</v>
      </c>
      <c r="G81" s="18">
        <f t="shared" si="4"/>
        <v>0</v>
      </c>
      <c r="H81" s="22">
        <f t="shared" si="2"/>
        <v>28420796</v>
      </c>
      <c r="I81" s="22">
        <f t="shared" si="3"/>
        <v>10355538</v>
      </c>
      <c r="K81" s="18">
        <f t="shared" si="5"/>
        <v>0</v>
      </c>
      <c r="L81" s="18">
        <f t="shared" si="6"/>
        <v>0</v>
      </c>
      <c r="M81" s="18">
        <f t="shared" si="7"/>
        <v>0</v>
      </c>
      <c r="N81" s="22">
        <f t="shared" si="8"/>
        <v>-24455730</v>
      </c>
      <c r="O81" s="22">
        <f t="shared" si="9"/>
        <v>-9222090</v>
      </c>
      <c r="Q81" s="18">
        <f t="shared" si="10"/>
        <v>-0.04800000000000182</v>
      </c>
      <c r="R81" s="18">
        <f t="shared" si="11"/>
        <v>2.463999999999942</v>
      </c>
      <c r="S81" s="18">
        <f t="shared" si="12"/>
        <v>0</v>
      </c>
      <c r="T81" s="22">
        <f t="shared" si="13"/>
        <v>-8458145</v>
      </c>
      <c r="U81" s="22">
        <f t="shared" si="14"/>
        <v>-7118230</v>
      </c>
      <c r="W81" s="18">
        <f t="shared" si="15"/>
        <v>-0.9209999999999354</v>
      </c>
      <c r="X81" s="18">
        <f t="shared" si="16"/>
        <v>-2.6620000000000346</v>
      </c>
      <c r="Y81" s="18">
        <f t="shared" si="17"/>
        <v>0</v>
      </c>
      <c r="Z81" s="22">
        <f t="shared" si="18"/>
        <v>-1665237</v>
      </c>
      <c r="AA81" s="22">
        <f t="shared" si="19"/>
        <v>-1890074</v>
      </c>
    </row>
    <row r="82" spans="1:27" ht="12.75">
      <c r="A82" s="47"/>
      <c r="B82" s="101" t="s">
        <v>35</v>
      </c>
      <c r="C82" s="111"/>
      <c r="E82" s="27">
        <f t="shared" si="0"/>
        <v>17.170000000000073</v>
      </c>
      <c r="F82" s="27">
        <f t="shared" si="1"/>
        <v>35.78200000000015</v>
      </c>
      <c r="G82" s="18">
        <f t="shared" si="4"/>
        <v>0</v>
      </c>
      <c r="H82" s="31">
        <f t="shared" si="2"/>
        <v>30787124</v>
      </c>
      <c r="I82" s="31">
        <f t="shared" si="3"/>
        <v>-1128716</v>
      </c>
      <c r="K82" s="27">
        <f t="shared" si="5"/>
        <v>13.1400000000001</v>
      </c>
      <c r="L82" s="27">
        <f t="shared" si="6"/>
        <v>55.396000000000186</v>
      </c>
      <c r="M82" s="18">
        <f t="shared" si="7"/>
        <v>0</v>
      </c>
      <c r="N82" s="31">
        <f t="shared" si="8"/>
        <v>-23997290</v>
      </c>
      <c r="O82" s="31">
        <f t="shared" si="9"/>
        <v>4022300</v>
      </c>
      <c r="Q82" s="27">
        <f t="shared" si="10"/>
        <v>-0.04800000000000182</v>
      </c>
      <c r="R82" s="27">
        <f t="shared" si="11"/>
        <v>2.463999999999942</v>
      </c>
      <c r="S82" s="18">
        <f t="shared" si="12"/>
        <v>0</v>
      </c>
      <c r="T82" s="31">
        <f t="shared" si="13"/>
        <v>17406120</v>
      </c>
      <c r="U82" s="31">
        <f t="shared" si="14"/>
        <v>-19931920</v>
      </c>
      <c r="W82" s="27">
        <f t="shared" si="15"/>
        <v>-6.8960000000001855</v>
      </c>
      <c r="X82" s="27">
        <f t="shared" si="16"/>
        <v>-9.246000000000095</v>
      </c>
      <c r="Y82" s="18">
        <f t="shared" si="17"/>
        <v>0</v>
      </c>
      <c r="Z82" s="31">
        <f t="shared" si="18"/>
        <v>-38454582</v>
      </c>
      <c r="AA82" s="31">
        <f t="shared" si="19"/>
        <v>-7272848</v>
      </c>
    </row>
    <row r="83" spans="1:27" ht="12.75">
      <c r="A83" s="48" t="s">
        <v>15</v>
      </c>
      <c r="B83" s="64" t="s">
        <v>7</v>
      </c>
      <c r="C83" s="65" t="s">
        <v>17</v>
      </c>
      <c r="E83" s="17">
        <f t="shared" si="0"/>
        <v>3.225999999999999</v>
      </c>
      <c r="F83" s="17">
        <f t="shared" si="1"/>
        <v>7.457000000000107</v>
      </c>
      <c r="G83" s="17">
        <f t="shared" si="4"/>
        <v>0</v>
      </c>
      <c r="H83" s="21">
        <f t="shared" si="2"/>
        <v>11025846</v>
      </c>
      <c r="I83" s="21">
        <f t="shared" si="3"/>
        <v>2323870</v>
      </c>
      <c r="K83" s="17">
        <f t="shared" si="5"/>
        <v>0</v>
      </c>
      <c r="L83" s="17">
        <f t="shared" si="6"/>
        <v>0</v>
      </c>
      <c r="M83" s="17">
        <f t="shared" si="7"/>
        <v>0</v>
      </c>
      <c r="N83" s="21">
        <f t="shared" si="8"/>
        <v>-6337130</v>
      </c>
      <c r="O83" s="21">
        <f t="shared" si="9"/>
        <v>-2164085</v>
      </c>
      <c r="Q83" s="17">
        <f t="shared" si="10"/>
        <v>0</v>
      </c>
      <c r="R83" s="17">
        <f t="shared" si="11"/>
        <v>0</v>
      </c>
      <c r="S83" s="17">
        <f t="shared" si="12"/>
        <v>0</v>
      </c>
      <c r="T83" s="21">
        <f t="shared" si="13"/>
        <v>5873215</v>
      </c>
      <c r="U83" s="21">
        <f t="shared" si="14"/>
        <v>529615</v>
      </c>
      <c r="W83" s="17">
        <f t="shared" si="15"/>
        <v>5.975000000000023</v>
      </c>
      <c r="X83" s="17">
        <f t="shared" si="16"/>
        <v>10.548999999999978</v>
      </c>
      <c r="Y83" s="17">
        <f t="shared" si="17"/>
        <v>0</v>
      </c>
      <c r="Z83" s="21">
        <f t="shared" si="18"/>
        <v>-2935223</v>
      </c>
      <c r="AA83" s="21">
        <f t="shared" si="19"/>
        <v>1680084</v>
      </c>
    </row>
    <row r="84" spans="1:27" ht="12.75">
      <c r="A84" s="47"/>
      <c r="B84" s="64" t="s">
        <v>8</v>
      </c>
      <c r="C84" s="66" t="s">
        <v>18</v>
      </c>
      <c r="E84" s="18">
        <f t="shared" si="0"/>
        <v>-19.7589999999999</v>
      </c>
      <c r="F84" s="18">
        <f t="shared" si="1"/>
        <v>-39.51800000000003</v>
      </c>
      <c r="G84" s="18">
        <f t="shared" si="4"/>
        <v>0</v>
      </c>
      <c r="H84" s="22">
        <f t="shared" si="2"/>
        <v>-561715</v>
      </c>
      <c r="I84" s="22">
        <f t="shared" si="3"/>
        <v>-743874</v>
      </c>
      <c r="K84" s="18">
        <f t="shared" si="5"/>
        <v>-1.0540000000000873</v>
      </c>
      <c r="L84" s="18">
        <f t="shared" si="6"/>
        <v>-0.11200000000008004</v>
      </c>
      <c r="M84" s="18">
        <f t="shared" si="7"/>
        <v>0</v>
      </c>
      <c r="N84" s="22">
        <f t="shared" si="8"/>
        <v>-9335605</v>
      </c>
      <c r="O84" s="22">
        <f t="shared" si="9"/>
        <v>-733650</v>
      </c>
      <c r="Q84" s="18">
        <f t="shared" si="10"/>
        <v>-0.13799999999991996</v>
      </c>
      <c r="R84" s="18">
        <f t="shared" si="11"/>
        <v>-3.808999999999969</v>
      </c>
      <c r="S84" s="18">
        <f t="shared" si="12"/>
        <v>0</v>
      </c>
      <c r="T84" s="22">
        <f t="shared" si="13"/>
        <v>6465245</v>
      </c>
      <c r="U84" s="22">
        <f t="shared" si="14"/>
        <v>-8531510</v>
      </c>
      <c r="W84" s="18">
        <f t="shared" si="15"/>
        <v>-1.1200000000000045</v>
      </c>
      <c r="X84" s="18">
        <f t="shared" si="16"/>
        <v>-3.31899999999996</v>
      </c>
      <c r="Y84" s="18">
        <f t="shared" si="17"/>
        <v>0</v>
      </c>
      <c r="Z84" s="22">
        <f t="shared" si="18"/>
        <v>-13460289</v>
      </c>
      <c r="AA84" s="22">
        <f t="shared" si="19"/>
        <v>-1454818</v>
      </c>
    </row>
    <row r="85" spans="1:27" ht="12.75">
      <c r="A85" s="49"/>
      <c r="B85" s="101" t="s">
        <v>35</v>
      </c>
      <c r="C85" s="111"/>
      <c r="E85" s="27">
        <f t="shared" si="0"/>
        <v>-16.53300000000013</v>
      </c>
      <c r="F85" s="27">
        <f t="shared" si="1"/>
        <v>-32.060999999999694</v>
      </c>
      <c r="G85" s="18">
        <f t="shared" si="4"/>
        <v>0</v>
      </c>
      <c r="H85" s="31">
        <f t="shared" si="2"/>
        <v>10464131</v>
      </c>
      <c r="I85" s="31">
        <f t="shared" si="3"/>
        <v>1579996</v>
      </c>
      <c r="K85" s="27">
        <f t="shared" si="5"/>
        <v>-1.05399999999986</v>
      </c>
      <c r="L85" s="27">
        <f t="shared" si="6"/>
        <v>-0.11200000000008004</v>
      </c>
      <c r="M85" s="18">
        <f t="shared" si="7"/>
        <v>0</v>
      </c>
      <c r="N85" s="31">
        <f t="shared" si="8"/>
        <v>-15672735</v>
      </c>
      <c r="O85" s="31">
        <f t="shared" si="9"/>
        <v>-2897735</v>
      </c>
      <c r="Q85" s="27">
        <f t="shared" si="10"/>
        <v>-0.13800000000014734</v>
      </c>
      <c r="R85" s="27">
        <f t="shared" si="11"/>
        <v>-3.8090000000001965</v>
      </c>
      <c r="S85" s="18">
        <f t="shared" si="12"/>
        <v>0</v>
      </c>
      <c r="T85" s="31">
        <f t="shared" si="13"/>
        <v>12338460</v>
      </c>
      <c r="U85" s="31">
        <f t="shared" si="14"/>
        <v>-8001895</v>
      </c>
      <c r="W85" s="27">
        <f t="shared" si="15"/>
        <v>4.855000000000018</v>
      </c>
      <c r="X85" s="27">
        <f t="shared" si="16"/>
        <v>7.230000000000018</v>
      </c>
      <c r="Y85" s="18">
        <f t="shared" si="17"/>
        <v>0</v>
      </c>
      <c r="Z85" s="31">
        <f t="shared" si="18"/>
        <v>-16395512</v>
      </c>
      <c r="AA85" s="31">
        <f t="shared" si="19"/>
        <v>225266</v>
      </c>
    </row>
    <row r="86" spans="1:27" ht="12.75">
      <c r="A86" s="50"/>
      <c r="B86" s="51"/>
      <c r="C86" s="52"/>
      <c r="E86" s="38"/>
      <c r="F86" s="38"/>
      <c r="G86" s="17"/>
      <c r="H86" s="40"/>
      <c r="I86" s="40"/>
      <c r="K86" s="38"/>
      <c r="L86" s="38"/>
      <c r="M86" s="17"/>
      <c r="N86" s="40"/>
      <c r="O86" s="40"/>
      <c r="Q86" s="38"/>
      <c r="R86" s="38"/>
      <c r="S86" s="17"/>
      <c r="T86" s="40"/>
      <c r="U86" s="40"/>
      <c r="W86" s="38"/>
      <c r="X86" s="38"/>
      <c r="Y86" s="17"/>
      <c r="Z86" s="40"/>
      <c r="AA86" s="40"/>
    </row>
    <row r="87" spans="1:27" ht="12.75">
      <c r="A87" s="53"/>
      <c r="B87" s="54"/>
      <c r="C87" s="55" t="s">
        <v>45</v>
      </c>
      <c r="E87" s="39">
        <f>K39-E39</f>
        <v>-27.35900000000038</v>
      </c>
      <c r="F87" s="39">
        <f>L39-F39</f>
        <v>-30.529999999998836</v>
      </c>
      <c r="G87" s="42">
        <f>M39-G39</f>
        <v>0</v>
      </c>
      <c r="H87" s="41">
        <f>N39-H39</f>
        <v>131639664</v>
      </c>
      <c r="I87" s="41">
        <f>O39-I39</f>
        <v>-528190</v>
      </c>
      <c r="K87" s="39">
        <f>Q39-K39</f>
        <v>12.846999999999753</v>
      </c>
      <c r="L87" s="39">
        <f>R39-L39</f>
        <v>91.2200000000048</v>
      </c>
      <c r="M87" s="42">
        <f>S39-M39</f>
        <v>0</v>
      </c>
      <c r="N87" s="41">
        <f>T39-N39</f>
        <v>44448240</v>
      </c>
      <c r="O87" s="41">
        <f>U39-O39</f>
        <v>24330900</v>
      </c>
      <c r="Q87" s="39">
        <f>W39-Q39</f>
        <v>0.30500000000029104</v>
      </c>
      <c r="R87" s="39">
        <f>X39-R39</f>
        <v>36.35799999999654</v>
      </c>
      <c r="S87" s="42">
        <f>Y39-S39</f>
        <v>0</v>
      </c>
      <c r="T87" s="41">
        <f>Z39-T39</f>
        <v>-61601415</v>
      </c>
      <c r="U87" s="41">
        <f>AA39-U39</f>
        <v>-96325690</v>
      </c>
      <c r="W87" s="39">
        <f>AC39-W39</f>
        <v>11.951999999999316</v>
      </c>
      <c r="X87" s="39">
        <f>AD39-X39</f>
        <v>115.73299999999654</v>
      </c>
      <c r="Y87" s="42">
        <f>AE39-Y39</f>
        <v>0</v>
      </c>
      <c r="Z87" s="41">
        <f>AF39-Z39</f>
        <v>-261895185</v>
      </c>
      <c r="AA87" s="41">
        <f>AG39-AA39</f>
        <v>-5621314</v>
      </c>
    </row>
  </sheetData>
  <sheetProtection/>
  <mergeCells count="48">
    <mergeCell ref="Q54:R54"/>
    <mergeCell ref="T54:U54"/>
    <mergeCell ref="W54:X54"/>
    <mergeCell ref="Z54:AA54"/>
    <mergeCell ref="K6:O6"/>
    <mergeCell ref="E7:F7"/>
    <mergeCell ref="W6:AA6"/>
    <mergeCell ref="A46:O46"/>
    <mergeCell ref="B23:C23"/>
    <mergeCell ref="E6:I6"/>
    <mergeCell ref="K54:L54"/>
    <mergeCell ref="N54:O54"/>
    <mergeCell ref="A2:AA2"/>
    <mergeCell ref="A3:AA3"/>
    <mergeCell ref="Z7:AA7"/>
    <mergeCell ref="W7:X7"/>
    <mergeCell ref="Q53:U53"/>
    <mergeCell ref="W53:AA53"/>
    <mergeCell ref="B38:C38"/>
    <mergeCell ref="B12:C12"/>
    <mergeCell ref="B85:C85"/>
    <mergeCell ref="B63:C63"/>
    <mergeCell ref="B66:C66"/>
    <mergeCell ref="B70:C70"/>
    <mergeCell ref="B74:C74"/>
    <mergeCell ref="E53:I53"/>
    <mergeCell ref="H54:I54"/>
    <mergeCell ref="B78:C78"/>
    <mergeCell ref="B82:C82"/>
    <mergeCell ref="E54:F54"/>
    <mergeCell ref="B59:C59"/>
    <mergeCell ref="H7:I7"/>
    <mergeCell ref="B31:C31"/>
    <mergeCell ref="A48:O48"/>
    <mergeCell ref="B35:C35"/>
    <mergeCell ref="A49:O49"/>
    <mergeCell ref="K53:O53"/>
    <mergeCell ref="K7:L7"/>
    <mergeCell ref="N7:O7"/>
    <mergeCell ref="B27:C27"/>
    <mergeCell ref="B16:C16"/>
    <mergeCell ref="B19:C19"/>
    <mergeCell ref="AC6:AG6"/>
    <mergeCell ref="AC7:AD7"/>
    <mergeCell ref="AF7:AG7"/>
    <mergeCell ref="Q6:U6"/>
    <mergeCell ref="Q7:R7"/>
    <mergeCell ref="T7:U7"/>
  </mergeCells>
  <printOptions/>
  <pageMargins left="0.75" right="0.75" top="1" bottom="1" header="0.5" footer="0.5"/>
  <pageSetup horizontalDpi="600" verticalDpi="600" orientation="landscape" scale="3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 Support Services</dc:creator>
  <cp:keywords/>
  <dc:description/>
  <cp:lastModifiedBy>chuck delisi</cp:lastModifiedBy>
  <cp:lastPrinted>2010-02-18T22:33:08Z</cp:lastPrinted>
  <dcterms:created xsi:type="dcterms:W3CDTF">2006-11-20T21:12:07Z</dcterms:created>
  <dcterms:modified xsi:type="dcterms:W3CDTF">2010-04-19T20:54:33Z</dcterms:modified>
  <cp:category/>
  <cp:version/>
  <cp:contentType/>
  <cp:contentStatus/>
</cp:coreProperties>
</file>